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INOREG-SERVER\serventias-1\tabelas de emolumentos\2022\Tabela 2022 sem Farpen\"/>
    </mc:Choice>
  </mc:AlternateContent>
  <xr:revisionPtr revIDLastSave="0" documentId="8_{677B760B-CB26-4F17-B215-3AFEE174CA80}" xr6:coauthVersionLast="47" xr6:coauthVersionMax="47" xr10:uidLastSave="{00000000-0000-0000-0000-000000000000}"/>
  <bookViews>
    <workbookView xWindow="-120" yWindow="-120" windowWidth="29040" windowHeight="15840" xr2:uid="{99F9112D-DE54-472A-AEEA-6524607B62CD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47" i="1" l="1"/>
  <c r="G247" i="1"/>
  <c r="F247" i="1"/>
  <c r="E247" i="1"/>
  <c r="I247" i="1" s="1"/>
  <c r="D247" i="1"/>
  <c r="H246" i="1"/>
  <c r="G246" i="1"/>
  <c r="F246" i="1"/>
  <c r="E246" i="1"/>
  <c r="I246" i="1" s="1"/>
  <c r="D246" i="1"/>
  <c r="H245" i="1"/>
  <c r="G245" i="1"/>
  <c r="F245" i="1"/>
  <c r="E245" i="1"/>
  <c r="I245" i="1" s="1"/>
  <c r="D245" i="1"/>
  <c r="H244" i="1"/>
  <c r="G244" i="1"/>
  <c r="F244" i="1"/>
  <c r="E244" i="1"/>
  <c r="I244" i="1" s="1"/>
  <c r="I248" i="1" s="1"/>
  <c r="D244" i="1"/>
  <c r="H240" i="1"/>
  <c r="G240" i="1"/>
  <c r="F240" i="1"/>
  <c r="E240" i="1"/>
  <c r="D240" i="1"/>
  <c r="I240" i="1" s="1"/>
  <c r="H239" i="1"/>
  <c r="G239" i="1"/>
  <c r="F239" i="1"/>
  <c r="E239" i="1"/>
  <c r="D239" i="1"/>
  <c r="I239" i="1" s="1"/>
  <c r="H238" i="1"/>
  <c r="G238" i="1"/>
  <c r="F238" i="1"/>
  <c r="E238" i="1"/>
  <c r="D238" i="1"/>
  <c r="I238" i="1" s="1"/>
  <c r="H237" i="1"/>
  <c r="G237" i="1"/>
  <c r="F237" i="1"/>
  <c r="E237" i="1"/>
  <c r="D237" i="1"/>
  <c r="I237" i="1" s="1"/>
  <c r="H236" i="1"/>
  <c r="G236" i="1"/>
  <c r="F236" i="1"/>
  <c r="E236" i="1"/>
  <c r="D236" i="1"/>
  <c r="I236" i="1" s="1"/>
  <c r="H235" i="1"/>
  <c r="G235" i="1"/>
  <c r="F235" i="1"/>
  <c r="E235" i="1"/>
  <c r="D235" i="1"/>
  <c r="I235" i="1" s="1"/>
  <c r="H234" i="1"/>
  <c r="G234" i="1"/>
  <c r="F234" i="1"/>
  <c r="E234" i="1"/>
  <c r="D234" i="1"/>
  <c r="I234" i="1" s="1"/>
  <c r="I241" i="1" s="1"/>
  <c r="H231" i="1"/>
  <c r="G231" i="1"/>
  <c r="F231" i="1"/>
  <c r="E231" i="1"/>
  <c r="D231" i="1"/>
  <c r="I231" i="1" s="1"/>
  <c r="H227" i="1"/>
  <c r="G227" i="1"/>
  <c r="F227" i="1"/>
  <c r="E227" i="1"/>
  <c r="I227" i="1" s="1"/>
  <c r="D227" i="1"/>
  <c r="H226" i="1"/>
  <c r="G226" i="1"/>
  <c r="F226" i="1"/>
  <c r="E226" i="1"/>
  <c r="I226" i="1" s="1"/>
  <c r="D226" i="1"/>
  <c r="H225" i="1"/>
  <c r="G225" i="1"/>
  <c r="F225" i="1"/>
  <c r="E225" i="1"/>
  <c r="I225" i="1" s="1"/>
  <c r="D225" i="1"/>
  <c r="H224" i="1"/>
  <c r="G224" i="1"/>
  <c r="F224" i="1"/>
  <c r="E224" i="1"/>
  <c r="I224" i="1" s="1"/>
  <c r="D224" i="1"/>
  <c r="H223" i="1"/>
  <c r="G223" i="1"/>
  <c r="F223" i="1"/>
  <c r="E223" i="1"/>
  <c r="I223" i="1" s="1"/>
  <c r="D223" i="1"/>
  <c r="H222" i="1"/>
  <c r="G222" i="1"/>
  <c r="F222" i="1"/>
  <c r="E222" i="1"/>
  <c r="I222" i="1" s="1"/>
  <c r="D222" i="1"/>
  <c r="H221" i="1"/>
  <c r="G221" i="1"/>
  <c r="F221" i="1"/>
  <c r="E221" i="1"/>
  <c r="I221" i="1" s="1"/>
  <c r="D221" i="1"/>
  <c r="H216" i="1"/>
  <c r="G216" i="1"/>
  <c r="F216" i="1"/>
  <c r="E216" i="1"/>
  <c r="D216" i="1"/>
  <c r="I216" i="1" s="1"/>
  <c r="H215" i="1"/>
  <c r="G215" i="1"/>
  <c r="F215" i="1"/>
  <c r="E215" i="1"/>
  <c r="D215" i="1"/>
  <c r="I215" i="1" s="1"/>
  <c r="H214" i="1"/>
  <c r="G214" i="1"/>
  <c r="F214" i="1"/>
  <c r="E214" i="1"/>
  <c r="D214" i="1"/>
  <c r="I214" i="1" s="1"/>
  <c r="H213" i="1"/>
  <c r="G213" i="1"/>
  <c r="F213" i="1"/>
  <c r="E213" i="1"/>
  <c r="D213" i="1"/>
  <c r="I213" i="1" s="1"/>
  <c r="H212" i="1"/>
  <c r="G212" i="1"/>
  <c r="F212" i="1"/>
  <c r="E212" i="1"/>
  <c r="D212" i="1"/>
  <c r="I212" i="1" s="1"/>
  <c r="H211" i="1"/>
  <c r="G211" i="1"/>
  <c r="F211" i="1"/>
  <c r="E211" i="1"/>
  <c r="D211" i="1"/>
  <c r="I211" i="1" s="1"/>
  <c r="H210" i="1"/>
  <c r="G210" i="1"/>
  <c r="F210" i="1"/>
  <c r="E210" i="1"/>
  <c r="D210" i="1"/>
  <c r="I210" i="1" s="1"/>
  <c r="H206" i="1"/>
  <c r="G206" i="1"/>
  <c r="F206" i="1"/>
  <c r="E206" i="1"/>
  <c r="I206" i="1" s="1"/>
  <c r="D206" i="1"/>
  <c r="H205" i="1"/>
  <c r="G205" i="1"/>
  <c r="F205" i="1"/>
  <c r="E205" i="1"/>
  <c r="I205" i="1" s="1"/>
  <c r="D205" i="1"/>
  <c r="H204" i="1"/>
  <c r="G204" i="1"/>
  <c r="F204" i="1"/>
  <c r="E204" i="1"/>
  <c r="I204" i="1" s="1"/>
  <c r="D204" i="1"/>
  <c r="H203" i="1"/>
  <c r="G203" i="1"/>
  <c r="F203" i="1"/>
  <c r="E203" i="1"/>
  <c r="I203" i="1" s="1"/>
  <c r="D203" i="1"/>
  <c r="H202" i="1"/>
  <c r="G202" i="1"/>
  <c r="F202" i="1"/>
  <c r="E202" i="1"/>
  <c r="I202" i="1" s="1"/>
  <c r="D202" i="1"/>
  <c r="H201" i="1"/>
  <c r="G201" i="1"/>
  <c r="F201" i="1"/>
  <c r="E201" i="1"/>
  <c r="I201" i="1" s="1"/>
  <c r="D201" i="1"/>
  <c r="H200" i="1"/>
  <c r="G200" i="1"/>
  <c r="F200" i="1"/>
  <c r="E200" i="1"/>
  <c r="I200" i="1" s="1"/>
  <c r="D200" i="1"/>
  <c r="H192" i="1"/>
  <c r="G192" i="1"/>
  <c r="F192" i="1"/>
  <c r="E192" i="1"/>
  <c r="D192" i="1"/>
  <c r="I192" i="1" s="1"/>
  <c r="H191" i="1"/>
  <c r="G191" i="1"/>
  <c r="F191" i="1"/>
  <c r="E191" i="1"/>
  <c r="D191" i="1"/>
  <c r="I191" i="1" s="1"/>
  <c r="H190" i="1"/>
  <c r="G190" i="1"/>
  <c r="F190" i="1"/>
  <c r="E190" i="1"/>
  <c r="D190" i="1"/>
  <c r="I190" i="1" s="1"/>
  <c r="H189" i="1"/>
  <c r="G189" i="1"/>
  <c r="F189" i="1"/>
  <c r="E189" i="1"/>
  <c r="D189" i="1"/>
  <c r="I189" i="1" s="1"/>
  <c r="H188" i="1"/>
  <c r="G188" i="1"/>
  <c r="F188" i="1"/>
  <c r="E188" i="1"/>
  <c r="D188" i="1"/>
  <c r="I188" i="1" s="1"/>
  <c r="H187" i="1"/>
  <c r="G187" i="1"/>
  <c r="F187" i="1"/>
  <c r="E187" i="1"/>
  <c r="D187" i="1"/>
  <c r="I187" i="1" s="1"/>
  <c r="H186" i="1"/>
  <c r="G186" i="1"/>
  <c r="F186" i="1"/>
  <c r="E186" i="1"/>
  <c r="D186" i="1"/>
  <c r="I186" i="1" s="1"/>
  <c r="H184" i="1"/>
  <c r="G184" i="1"/>
  <c r="F184" i="1"/>
  <c r="E184" i="1"/>
  <c r="I184" i="1" s="1"/>
  <c r="D184" i="1"/>
  <c r="H183" i="1"/>
  <c r="G183" i="1"/>
  <c r="F183" i="1"/>
  <c r="E183" i="1"/>
  <c r="I183" i="1" s="1"/>
  <c r="D183" i="1"/>
  <c r="H182" i="1"/>
  <c r="G182" i="1"/>
  <c r="F182" i="1"/>
  <c r="E182" i="1"/>
  <c r="I182" i="1" s="1"/>
  <c r="D182" i="1"/>
  <c r="H181" i="1"/>
  <c r="G181" i="1"/>
  <c r="F181" i="1"/>
  <c r="E181" i="1"/>
  <c r="I181" i="1" s="1"/>
  <c r="D181" i="1"/>
  <c r="H180" i="1"/>
  <c r="G180" i="1"/>
  <c r="F180" i="1"/>
  <c r="E180" i="1"/>
  <c r="I180" i="1" s="1"/>
  <c r="D180" i="1"/>
  <c r="H179" i="1"/>
  <c r="G179" i="1"/>
  <c r="F179" i="1"/>
  <c r="E179" i="1"/>
  <c r="I179" i="1" s="1"/>
  <c r="D179" i="1"/>
  <c r="H178" i="1"/>
  <c r="G178" i="1"/>
  <c r="F178" i="1"/>
  <c r="E178" i="1"/>
  <c r="I178" i="1" s="1"/>
  <c r="D178" i="1"/>
  <c r="H176" i="1"/>
  <c r="G176" i="1"/>
  <c r="F176" i="1"/>
  <c r="E176" i="1"/>
  <c r="D176" i="1"/>
  <c r="I176" i="1" s="1"/>
  <c r="H175" i="1"/>
  <c r="G175" i="1"/>
  <c r="F175" i="1"/>
  <c r="E175" i="1"/>
  <c r="D175" i="1"/>
  <c r="I175" i="1" s="1"/>
  <c r="H174" i="1"/>
  <c r="G174" i="1"/>
  <c r="F174" i="1"/>
  <c r="E174" i="1"/>
  <c r="D174" i="1"/>
  <c r="I174" i="1" s="1"/>
  <c r="H173" i="1"/>
  <c r="G173" i="1"/>
  <c r="F173" i="1"/>
  <c r="E173" i="1"/>
  <c r="D173" i="1"/>
  <c r="I173" i="1" s="1"/>
  <c r="H172" i="1"/>
  <c r="G172" i="1"/>
  <c r="F172" i="1"/>
  <c r="E172" i="1"/>
  <c r="D172" i="1"/>
  <c r="I172" i="1" s="1"/>
  <c r="H171" i="1"/>
  <c r="G171" i="1"/>
  <c r="F171" i="1"/>
  <c r="E171" i="1"/>
  <c r="D171" i="1"/>
  <c r="I171" i="1" s="1"/>
  <c r="H170" i="1"/>
  <c r="G170" i="1"/>
  <c r="F170" i="1"/>
  <c r="E170" i="1"/>
  <c r="D170" i="1"/>
  <c r="I170" i="1" s="1"/>
  <c r="H168" i="1"/>
  <c r="G168" i="1"/>
  <c r="F168" i="1"/>
  <c r="E168" i="1"/>
  <c r="I168" i="1" s="1"/>
  <c r="D168" i="1"/>
  <c r="H167" i="1"/>
  <c r="G167" i="1"/>
  <c r="F167" i="1"/>
  <c r="E167" i="1"/>
  <c r="I167" i="1" s="1"/>
  <c r="D167" i="1"/>
  <c r="H166" i="1"/>
  <c r="G166" i="1"/>
  <c r="F166" i="1"/>
  <c r="E166" i="1"/>
  <c r="I166" i="1" s="1"/>
  <c r="D166" i="1"/>
  <c r="H165" i="1"/>
  <c r="G165" i="1"/>
  <c r="F165" i="1"/>
  <c r="E165" i="1"/>
  <c r="I165" i="1" s="1"/>
  <c r="D165" i="1"/>
  <c r="H164" i="1"/>
  <c r="G164" i="1"/>
  <c r="F164" i="1"/>
  <c r="E164" i="1"/>
  <c r="I164" i="1" s="1"/>
  <c r="D164" i="1"/>
  <c r="H163" i="1"/>
  <c r="G163" i="1"/>
  <c r="F163" i="1"/>
  <c r="E163" i="1"/>
  <c r="I163" i="1" s="1"/>
  <c r="D163" i="1"/>
  <c r="H162" i="1"/>
  <c r="G162" i="1"/>
  <c r="F162" i="1"/>
  <c r="E162" i="1"/>
  <c r="I162" i="1" s="1"/>
  <c r="D162" i="1"/>
  <c r="H160" i="1"/>
  <c r="G160" i="1"/>
  <c r="F160" i="1"/>
  <c r="E160" i="1"/>
  <c r="D160" i="1"/>
  <c r="I160" i="1" s="1"/>
  <c r="H159" i="1"/>
  <c r="G159" i="1"/>
  <c r="F159" i="1"/>
  <c r="E159" i="1"/>
  <c r="D159" i="1"/>
  <c r="I159" i="1" s="1"/>
  <c r="H158" i="1"/>
  <c r="G158" i="1"/>
  <c r="F158" i="1"/>
  <c r="E158" i="1"/>
  <c r="D158" i="1"/>
  <c r="I158" i="1" s="1"/>
  <c r="H157" i="1"/>
  <c r="G157" i="1"/>
  <c r="F157" i="1"/>
  <c r="E157" i="1"/>
  <c r="D157" i="1"/>
  <c r="I157" i="1" s="1"/>
  <c r="H156" i="1"/>
  <c r="G156" i="1"/>
  <c r="F156" i="1"/>
  <c r="E156" i="1"/>
  <c r="D156" i="1"/>
  <c r="I156" i="1" s="1"/>
  <c r="H155" i="1"/>
  <c r="G155" i="1"/>
  <c r="F155" i="1"/>
  <c r="E155" i="1"/>
  <c r="D155" i="1"/>
  <c r="I155" i="1" s="1"/>
  <c r="H154" i="1"/>
  <c r="G154" i="1"/>
  <c r="F154" i="1"/>
  <c r="E154" i="1"/>
  <c r="D154" i="1"/>
  <c r="I154" i="1" s="1"/>
  <c r="H152" i="1"/>
  <c r="G152" i="1"/>
  <c r="F152" i="1"/>
  <c r="E152" i="1"/>
  <c r="I152" i="1" s="1"/>
  <c r="D152" i="1"/>
  <c r="H151" i="1"/>
  <c r="G151" i="1"/>
  <c r="F151" i="1"/>
  <c r="E151" i="1"/>
  <c r="I151" i="1" s="1"/>
  <c r="D151" i="1"/>
  <c r="H150" i="1"/>
  <c r="G150" i="1"/>
  <c r="F150" i="1"/>
  <c r="E150" i="1"/>
  <c r="I150" i="1" s="1"/>
  <c r="D150" i="1"/>
  <c r="H149" i="1"/>
  <c r="G149" i="1"/>
  <c r="F149" i="1"/>
  <c r="E149" i="1"/>
  <c r="I149" i="1" s="1"/>
  <c r="D149" i="1"/>
  <c r="H148" i="1"/>
  <c r="G148" i="1"/>
  <c r="F148" i="1"/>
  <c r="E148" i="1"/>
  <c r="I148" i="1" s="1"/>
  <c r="D148" i="1"/>
  <c r="H147" i="1"/>
  <c r="G147" i="1"/>
  <c r="F147" i="1"/>
  <c r="E147" i="1"/>
  <c r="I147" i="1" s="1"/>
  <c r="D147" i="1"/>
  <c r="H146" i="1"/>
  <c r="G146" i="1"/>
  <c r="F146" i="1"/>
  <c r="E146" i="1"/>
  <c r="I146" i="1" s="1"/>
  <c r="D146" i="1"/>
  <c r="H144" i="1"/>
  <c r="G144" i="1"/>
  <c r="F144" i="1"/>
  <c r="E144" i="1"/>
  <c r="D144" i="1"/>
  <c r="I144" i="1" s="1"/>
  <c r="H143" i="1"/>
  <c r="G143" i="1"/>
  <c r="F143" i="1"/>
  <c r="E143" i="1"/>
  <c r="D143" i="1"/>
  <c r="I143" i="1" s="1"/>
  <c r="H142" i="1"/>
  <c r="G142" i="1"/>
  <c r="F142" i="1"/>
  <c r="E142" i="1"/>
  <c r="D142" i="1"/>
  <c r="I142" i="1" s="1"/>
  <c r="H141" i="1"/>
  <c r="G141" i="1"/>
  <c r="F141" i="1"/>
  <c r="E141" i="1"/>
  <c r="D141" i="1"/>
  <c r="I141" i="1" s="1"/>
  <c r="H140" i="1"/>
  <c r="G140" i="1"/>
  <c r="F140" i="1"/>
  <c r="E140" i="1"/>
  <c r="D140" i="1"/>
  <c r="I140" i="1" s="1"/>
  <c r="H139" i="1"/>
  <c r="G139" i="1"/>
  <c r="F139" i="1"/>
  <c r="E139" i="1"/>
  <c r="D139" i="1"/>
  <c r="I139" i="1" s="1"/>
  <c r="H138" i="1"/>
  <c r="G138" i="1"/>
  <c r="F138" i="1"/>
  <c r="E138" i="1"/>
  <c r="D138" i="1"/>
  <c r="I138" i="1" s="1"/>
  <c r="H136" i="1"/>
  <c r="G136" i="1"/>
  <c r="F136" i="1"/>
  <c r="E136" i="1"/>
  <c r="I136" i="1" s="1"/>
  <c r="D136" i="1"/>
  <c r="H135" i="1"/>
  <c r="G135" i="1"/>
  <c r="F135" i="1"/>
  <c r="E135" i="1"/>
  <c r="I135" i="1" s="1"/>
  <c r="D135" i="1"/>
  <c r="H134" i="1"/>
  <c r="G134" i="1"/>
  <c r="F134" i="1"/>
  <c r="E134" i="1"/>
  <c r="I134" i="1" s="1"/>
  <c r="D134" i="1"/>
  <c r="H133" i="1"/>
  <c r="G133" i="1"/>
  <c r="F133" i="1"/>
  <c r="E133" i="1"/>
  <c r="I133" i="1" s="1"/>
  <c r="D133" i="1"/>
  <c r="H132" i="1"/>
  <c r="G132" i="1"/>
  <c r="F132" i="1"/>
  <c r="E132" i="1"/>
  <c r="I132" i="1" s="1"/>
  <c r="D132" i="1"/>
  <c r="H131" i="1"/>
  <c r="G131" i="1"/>
  <c r="F131" i="1"/>
  <c r="E131" i="1"/>
  <c r="I131" i="1" s="1"/>
  <c r="D131" i="1"/>
  <c r="H130" i="1"/>
  <c r="G130" i="1"/>
  <c r="F130" i="1"/>
  <c r="E130" i="1"/>
  <c r="I130" i="1" s="1"/>
  <c r="D130" i="1"/>
  <c r="H128" i="1"/>
  <c r="G128" i="1"/>
  <c r="F128" i="1"/>
  <c r="E128" i="1"/>
  <c r="D128" i="1"/>
  <c r="I128" i="1" s="1"/>
  <c r="H127" i="1"/>
  <c r="G127" i="1"/>
  <c r="F127" i="1"/>
  <c r="E127" i="1"/>
  <c r="D127" i="1"/>
  <c r="I127" i="1" s="1"/>
  <c r="H126" i="1"/>
  <c r="G126" i="1"/>
  <c r="F126" i="1"/>
  <c r="E126" i="1"/>
  <c r="D126" i="1"/>
  <c r="I126" i="1" s="1"/>
  <c r="H125" i="1"/>
  <c r="G125" i="1"/>
  <c r="F125" i="1"/>
  <c r="E125" i="1"/>
  <c r="D125" i="1"/>
  <c r="I125" i="1" s="1"/>
  <c r="H124" i="1"/>
  <c r="G124" i="1"/>
  <c r="F124" i="1"/>
  <c r="E124" i="1"/>
  <c r="D124" i="1"/>
  <c r="I124" i="1" s="1"/>
  <c r="H123" i="1"/>
  <c r="G123" i="1"/>
  <c r="F123" i="1"/>
  <c r="E123" i="1"/>
  <c r="D123" i="1"/>
  <c r="I123" i="1" s="1"/>
  <c r="H122" i="1"/>
  <c r="G122" i="1"/>
  <c r="F122" i="1"/>
  <c r="E122" i="1"/>
  <c r="D122" i="1"/>
  <c r="I122" i="1" s="1"/>
  <c r="H120" i="1"/>
  <c r="G120" i="1"/>
  <c r="F120" i="1"/>
  <c r="E120" i="1"/>
  <c r="I120" i="1" s="1"/>
  <c r="D120" i="1"/>
  <c r="H119" i="1"/>
  <c r="G119" i="1"/>
  <c r="F119" i="1"/>
  <c r="E119" i="1"/>
  <c r="I119" i="1" s="1"/>
  <c r="D119" i="1"/>
  <c r="H118" i="1"/>
  <c r="G118" i="1"/>
  <c r="F118" i="1"/>
  <c r="E118" i="1"/>
  <c r="I118" i="1" s="1"/>
  <c r="D118" i="1"/>
  <c r="H117" i="1"/>
  <c r="G117" i="1"/>
  <c r="F117" i="1"/>
  <c r="E117" i="1"/>
  <c r="I117" i="1" s="1"/>
  <c r="D117" i="1"/>
  <c r="H116" i="1"/>
  <c r="G116" i="1"/>
  <c r="F116" i="1"/>
  <c r="E116" i="1"/>
  <c r="I116" i="1" s="1"/>
  <c r="D116" i="1"/>
  <c r="H115" i="1"/>
  <c r="G115" i="1"/>
  <c r="F115" i="1"/>
  <c r="E115" i="1"/>
  <c r="I115" i="1" s="1"/>
  <c r="D115" i="1"/>
  <c r="H114" i="1"/>
  <c r="G114" i="1"/>
  <c r="F114" i="1"/>
  <c r="E114" i="1"/>
  <c r="I114" i="1" s="1"/>
  <c r="D114" i="1"/>
  <c r="H112" i="1"/>
  <c r="G112" i="1"/>
  <c r="F112" i="1"/>
  <c r="E112" i="1"/>
  <c r="D112" i="1"/>
  <c r="I112" i="1" s="1"/>
  <c r="H111" i="1"/>
  <c r="G111" i="1"/>
  <c r="F111" i="1"/>
  <c r="E111" i="1"/>
  <c r="D111" i="1"/>
  <c r="I111" i="1" s="1"/>
  <c r="H110" i="1"/>
  <c r="G110" i="1"/>
  <c r="F110" i="1"/>
  <c r="E110" i="1"/>
  <c r="D110" i="1"/>
  <c r="I110" i="1" s="1"/>
  <c r="H109" i="1"/>
  <c r="G109" i="1"/>
  <c r="F109" i="1"/>
  <c r="E109" i="1"/>
  <c r="D109" i="1"/>
  <c r="I109" i="1" s="1"/>
  <c r="H108" i="1"/>
  <c r="G108" i="1"/>
  <c r="F108" i="1"/>
  <c r="E108" i="1"/>
  <c r="D108" i="1"/>
  <c r="I108" i="1" s="1"/>
  <c r="H107" i="1"/>
  <c r="G107" i="1"/>
  <c r="F107" i="1"/>
  <c r="E107" i="1"/>
  <c r="D107" i="1"/>
  <c r="I107" i="1" s="1"/>
  <c r="H106" i="1"/>
  <c r="G106" i="1"/>
  <c r="F106" i="1"/>
  <c r="E106" i="1"/>
  <c r="D106" i="1"/>
  <c r="I106" i="1" s="1"/>
  <c r="H104" i="1"/>
  <c r="G104" i="1"/>
  <c r="F104" i="1"/>
  <c r="E104" i="1"/>
  <c r="I104" i="1" s="1"/>
  <c r="D104" i="1"/>
  <c r="H103" i="1"/>
  <c r="G103" i="1"/>
  <c r="F103" i="1"/>
  <c r="E103" i="1"/>
  <c r="I103" i="1" s="1"/>
  <c r="D103" i="1"/>
  <c r="H102" i="1"/>
  <c r="G102" i="1"/>
  <c r="F102" i="1"/>
  <c r="E102" i="1"/>
  <c r="I102" i="1" s="1"/>
  <c r="D102" i="1"/>
  <c r="H101" i="1"/>
  <c r="G101" i="1"/>
  <c r="F101" i="1"/>
  <c r="E101" i="1"/>
  <c r="I101" i="1" s="1"/>
  <c r="D101" i="1"/>
  <c r="H100" i="1"/>
  <c r="G100" i="1"/>
  <c r="F100" i="1"/>
  <c r="E100" i="1"/>
  <c r="I100" i="1" s="1"/>
  <c r="D100" i="1"/>
  <c r="H99" i="1"/>
  <c r="G99" i="1"/>
  <c r="F99" i="1"/>
  <c r="E99" i="1"/>
  <c r="I99" i="1" s="1"/>
  <c r="D99" i="1"/>
  <c r="H98" i="1"/>
  <c r="G98" i="1"/>
  <c r="F98" i="1"/>
  <c r="E98" i="1"/>
  <c r="I98" i="1" s="1"/>
  <c r="D98" i="1"/>
  <c r="H96" i="1"/>
  <c r="G96" i="1"/>
  <c r="F96" i="1"/>
  <c r="E96" i="1"/>
  <c r="D96" i="1"/>
  <c r="I96" i="1" s="1"/>
  <c r="H95" i="1"/>
  <c r="G95" i="1"/>
  <c r="F95" i="1"/>
  <c r="E95" i="1"/>
  <c r="D95" i="1"/>
  <c r="I95" i="1" s="1"/>
  <c r="H94" i="1"/>
  <c r="G94" i="1"/>
  <c r="F94" i="1"/>
  <c r="E94" i="1"/>
  <c r="D94" i="1"/>
  <c r="I94" i="1" s="1"/>
  <c r="H93" i="1"/>
  <c r="G93" i="1"/>
  <c r="F93" i="1"/>
  <c r="E93" i="1"/>
  <c r="D93" i="1"/>
  <c r="I93" i="1" s="1"/>
  <c r="H92" i="1"/>
  <c r="G92" i="1"/>
  <c r="F92" i="1"/>
  <c r="E92" i="1"/>
  <c r="D92" i="1"/>
  <c r="I92" i="1" s="1"/>
  <c r="H91" i="1"/>
  <c r="G91" i="1"/>
  <c r="F91" i="1"/>
  <c r="E91" i="1"/>
  <c r="D91" i="1"/>
  <c r="I91" i="1" s="1"/>
  <c r="H90" i="1"/>
  <c r="G90" i="1"/>
  <c r="F90" i="1"/>
  <c r="E90" i="1"/>
  <c r="D90" i="1"/>
  <c r="I90" i="1" s="1"/>
  <c r="H88" i="1"/>
  <c r="G88" i="1"/>
  <c r="F88" i="1"/>
  <c r="E88" i="1"/>
  <c r="I88" i="1" s="1"/>
  <c r="D88" i="1"/>
  <c r="H87" i="1"/>
  <c r="G87" i="1"/>
  <c r="F87" i="1"/>
  <c r="E87" i="1"/>
  <c r="I87" i="1" s="1"/>
  <c r="D87" i="1"/>
  <c r="H86" i="1"/>
  <c r="G86" i="1"/>
  <c r="F86" i="1"/>
  <c r="E86" i="1"/>
  <c r="I86" i="1" s="1"/>
  <c r="D86" i="1"/>
  <c r="H85" i="1"/>
  <c r="G85" i="1"/>
  <c r="F85" i="1"/>
  <c r="E85" i="1"/>
  <c r="I85" i="1" s="1"/>
  <c r="D85" i="1"/>
  <c r="H84" i="1"/>
  <c r="G84" i="1"/>
  <c r="F84" i="1"/>
  <c r="E84" i="1"/>
  <c r="I84" i="1" s="1"/>
  <c r="D84" i="1"/>
  <c r="H83" i="1"/>
  <c r="G83" i="1"/>
  <c r="F83" i="1"/>
  <c r="E83" i="1"/>
  <c r="I83" i="1" s="1"/>
  <c r="D83" i="1"/>
  <c r="H82" i="1"/>
  <c r="G82" i="1"/>
  <c r="F82" i="1"/>
  <c r="E82" i="1"/>
  <c r="I82" i="1" s="1"/>
  <c r="D82" i="1"/>
  <c r="H80" i="1"/>
  <c r="G80" i="1"/>
  <c r="F80" i="1"/>
  <c r="E80" i="1"/>
  <c r="D80" i="1"/>
  <c r="I80" i="1" s="1"/>
  <c r="H79" i="1"/>
  <c r="G79" i="1"/>
  <c r="F79" i="1"/>
  <c r="E79" i="1"/>
  <c r="D79" i="1"/>
  <c r="I79" i="1" s="1"/>
  <c r="H78" i="1"/>
  <c r="G78" i="1"/>
  <c r="F78" i="1"/>
  <c r="E78" i="1"/>
  <c r="D78" i="1"/>
  <c r="I78" i="1" s="1"/>
  <c r="H77" i="1"/>
  <c r="G77" i="1"/>
  <c r="F77" i="1"/>
  <c r="E77" i="1"/>
  <c r="D77" i="1"/>
  <c r="I77" i="1" s="1"/>
  <c r="H76" i="1"/>
  <c r="G76" i="1"/>
  <c r="F76" i="1"/>
  <c r="E76" i="1"/>
  <c r="D76" i="1"/>
  <c r="I76" i="1" s="1"/>
  <c r="H75" i="1"/>
  <c r="G75" i="1"/>
  <c r="F75" i="1"/>
  <c r="E75" i="1"/>
  <c r="D75" i="1"/>
  <c r="I75" i="1" s="1"/>
  <c r="H74" i="1"/>
  <c r="G74" i="1"/>
  <c r="F74" i="1"/>
  <c r="E74" i="1"/>
  <c r="D74" i="1"/>
  <c r="I74" i="1" s="1"/>
  <c r="H72" i="1"/>
  <c r="G72" i="1"/>
  <c r="F72" i="1"/>
  <c r="E72" i="1"/>
  <c r="I72" i="1" s="1"/>
  <c r="D72" i="1"/>
  <c r="H71" i="1"/>
  <c r="G71" i="1"/>
  <c r="F71" i="1"/>
  <c r="E71" i="1"/>
  <c r="I71" i="1" s="1"/>
  <c r="D71" i="1"/>
  <c r="H70" i="1"/>
  <c r="G70" i="1"/>
  <c r="F70" i="1"/>
  <c r="E70" i="1"/>
  <c r="I70" i="1" s="1"/>
  <c r="D70" i="1"/>
  <c r="H69" i="1"/>
  <c r="G69" i="1"/>
  <c r="F69" i="1"/>
  <c r="E69" i="1"/>
  <c r="I69" i="1" s="1"/>
  <c r="D69" i="1"/>
  <c r="H68" i="1"/>
  <c r="G68" i="1"/>
  <c r="F68" i="1"/>
  <c r="E68" i="1"/>
  <c r="I68" i="1" s="1"/>
  <c r="D68" i="1"/>
  <c r="H67" i="1"/>
  <c r="G67" i="1"/>
  <c r="F67" i="1"/>
  <c r="E67" i="1"/>
  <c r="I67" i="1" s="1"/>
  <c r="D67" i="1"/>
  <c r="H66" i="1"/>
  <c r="G66" i="1"/>
  <c r="F66" i="1"/>
  <c r="E66" i="1"/>
  <c r="I66" i="1" s="1"/>
  <c r="D66" i="1"/>
  <c r="H64" i="1"/>
  <c r="G64" i="1"/>
  <c r="F64" i="1"/>
  <c r="E64" i="1"/>
  <c r="D64" i="1"/>
  <c r="I64" i="1" s="1"/>
  <c r="H63" i="1"/>
  <c r="G63" i="1"/>
  <c r="F63" i="1"/>
  <c r="E63" i="1"/>
  <c r="D63" i="1"/>
  <c r="I63" i="1" s="1"/>
  <c r="H62" i="1"/>
  <c r="G62" i="1"/>
  <c r="F62" i="1"/>
  <c r="E62" i="1"/>
  <c r="D62" i="1"/>
  <c r="I62" i="1" s="1"/>
  <c r="H61" i="1"/>
  <c r="G61" i="1"/>
  <c r="F61" i="1"/>
  <c r="E61" i="1"/>
  <c r="D61" i="1"/>
  <c r="I61" i="1" s="1"/>
  <c r="H60" i="1"/>
  <c r="G60" i="1"/>
  <c r="F60" i="1"/>
  <c r="E60" i="1"/>
  <c r="D60" i="1"/>
  <c r="I60" i="1" s="1"/>
  <c r="H59" i="1"/>
  <c r="G59" i="1"/>
  <c r="F59" i="1"/>
  <c r="E59" i="1"/>
  <c r="D59" i="1"/>
  <c r="I59" i="1" s="1"/>
  <c r="H58" i="1"/>
  <c r="G58" i="1"/>
  <c r="F58" i="1"/>
  <c r="E58" i="1"/>
  <c r="D58" i="1"/>
  <c r="I58" i="1" s="1"/>
  <c r="H56" i="1"/>
  <c r="G56" i="1"/>
  <c r="F56" i="1"/>
  <c r="E56" i="1"/>
  <c r="I56" i="1" s="1"/>
  <c r="D56" i="1"/>
  <c r="H55" i="1"/>
  <c r="G55" i="1"/>
  <c r="F55" i="1"/>
  <c r="E55" i="1"/>
  <c r="I55" i="1" s="1"/>
  <c r="D55" i="1"/>
  <c r="H54" i="1"/>
  <c r="G54" i="1"/>
  <c r="F54" i="1"/>
  <c r="E54" i="1"/>
  <c r="I54" i="1" s="1"/>
  <c r="D54" i="1"/>
  <c r="H53" i="1"/>
  <c r="G53" i="1"/>
  <c r="F53" i="1"/>
  <c r="E53" i="1"/>
  <c r="I53" i="1" s="1"/>
  <c r="D53" i="1"/>
  <c r="H52" i="1"/>
  <c r="G52" i="1"/>
  <c r="F52" i="1"/>
  <c r="E52" i="1"/>
  <c r="I52" i="1" s="1"/>
  <c r="D52" i="1"/>
  <c r="H51" i="1"/>
  <c r="G51" i="1"/>
  <c r="F51" i="1"/>
  <c r="E51" i="1"/>
  <c r="I51" i="1" s="1"/>
  <c r="D51" i="1"/>
  <c r="H50" i="1"/>
  <c r="G50" i="1"/>
  <c r="F50" i="1"/>
  <c r="E50" i="1"/>
  <c r="I50" i="1" s="1"/>
  <c r="D50" i="1"/>
  <c r="H48" i="1"/>
  <c r="G48" i="1"/>
  <c r="F48" i="1"/>
  <c r="E48" i="1"/>
  <c r="D48" i="1"/>
  <c r="I48" i="1" s="1"/>
  <c r="H47" i="1"/>
  <c r="G47" i="1"/>
  <c r="F47" i="1"/>
  <c r="E47" i="1"/>
  <c r="D47" i="1"/>
  <c r="I47" i="1" s="1"/>
  <c r="H46" i="1"/>
  <c r="G46" i="1"/>
  <c r="F46" i="1"/>
  <c r="E46" i="1"/>
  <c r="D46" i="1"/>
  <c r="I46" i="1" s="1"/>
  <c r="H45" i="1"/>
  <c r="G45" i="1"/>
  <c r="F45" i="1"/>
  <c r="E45" i="1"/>
  <c r="D45" i="1"/>
  <c r="I45" i="1" s="1"/>
  <c r="H44" i="1"/>
  <c r="G44" i="1"/>
  <c r="F44" i="1"/>
  <c r="E44" i="1"/>
  <c r="D44" i="1"/>
  <c r="I44" i="1" s="1"/>
  <c r="H43" i="1"/>
  <c r="G43" i="1"/>
  <c r="F43" i="1"/>
  <c r="E43" i="1"/>
  <c r="D43" i="1"/>
  <c r="I43" i="1" s="1"/>
  <c r="H42" i="1"/>
  <c r="G42" i="1"/>
  <c r="F42" i="1"/>
  <c r="E42" i="1"/>
  <c r="D42" i="1"/>
  <c r="I42" i="1" s="1"/>
  <c r="H40" i="1"/>
  <c r="G40" i="1"/>
  <c r="F40" i="1"/>
  <c r="E40" i="1"/>
  <c r="I40" i="1" s="1"/>
  <c r="D40" i="1"/>
  <c r="H39" i="1"/>
  <c r="G39" i="1"/>
  <c r="F39" i="1"/>
  <c r="E39" i="1"/>
  <c r="I39" i="1" s="1"/>
  <c r="D39" i="1"/>
  <c r="H38" i="1"/>
  <c r="G38" i="1"/>
  <c r="F38" i="1"/>
  <c r="E38" i="1"/>
  <c r="I38" i="1" s="1"/>
  <c r="D38" i="1"/>
  <c r="H37" i="1"/>
  <c r="G37" i="1"/>
  <c r="F37" i="1"/>
  <c r="E37" i="1"/>
  <c r="I37" i="1" s="1"/>
  <c r="D37" i="1"/>
  <c r="H36" i="1"/>
  <c r="G36" i="1"/>
  <c r="F36" i="1"/>
  <c r="E36" i="1"/>
  <c r="I36" i="1" s="1"/>
  <c r="D36" i="1"/>
  <c r="H35" i="1"/>
  <c r="G35" i="1"/>
  <c r="F35" i="1"/>
  <c r="E35" i="1"/>
  <c r="I35" i="1" s="1"/>
  <c r="D35" i="1"/>
  <c r="H34" i="1"/>
  <c r="G34" i="1"/>
  <c r="F34" i="1"/>
  <c r="E34" i="1"/>
  <c r="I34" i="1" s="1"/>
  <c r="D34" i="1"/>
  <c r="H32" i="1"/>
  <c r="G32" i="1"/>
  <c r="F32" i="1"/>
  <c r="E32" i="1"/>
  <c r="D32" i="1"/>
  <c r="I32" i="1" s="1"/>
  <c r="H31" i="1"/>
  <c r="G31" i="1"/>
  <c r="F31" i="1"/>
  <c r="E31" i="1"/>
  <c r="D31" i="1"/>
  <c r="I31" i="1" s="1"/>
  <c r="H30" i="1"/>
  <c r="G30" i="1"/>
  <c r="F30" i="1"/>
  <c r="E30" i="1"/>
  <c r="D30" i="1"/>
  <c r="I30" i="1" s="1"/>
  <c r="H29" i="1"/>
  <c r="G29" i="1"/>
  <c r="F29" i="1"/>
  <c r="E29" i="1"/>
  <c r="D29" i="1"/>
  <c r="I29" i="1" s="1"/>
  <c r="H28" i="1"/>
  <c r="G28" i="1"/>
  <c r="F28" i="1"/>
  <c r="E28" i="1"/>
  <c r="D28" i="1"/>
  <c r="I28" i="1" s="1"/>
  <c r="H27" i="1"/>
  <c r="G27" i="1"/>
  <c r="F27" i="1"/>
  <c r="E27" i="1"/>
  <c r="D27" i="1"/>
  <c r="I27" i="1" s="1"/>
  <c r="H26" i="1"/>
  <c r="G26" i="1"/>
  <c r="F26" i="1"/>
  <c r="E26" i="1"/>
  <c r="D26" i="1"/>
  <c r="I26" i="1" s="1"/>
  <c r="H21" i="1"/>
  <c r="G21" i="1"/>
  <c r="F21" i="1"/>
  <c r="E21" i="1"/>
  <c r="I21" i="1" s="1"/>
  <c r="D21" i="1"/>
  <c r="H20" i="1"/>
  <c r="G20" i="1"/>
  <c r="F20" i="1"/>
  <c r="E20" i="1"/>
  <c r="I20" i="1" s="1"/>
  <c r="D20" i="1"/>
  <c r="H19" i="1"/>
  <c r="G19" i="1"/>
  <c r="F19" i="1"/>
  <c r="E19" i="1"/>
  <c r="I19" i="1" s="1"/>
  <c r="D19" i="1"/>
  <c r="H18" i="1"/>
  <c r="G18" i="1"/>
  <c r="F18" i="1"/>
  <c r="E18" i="1"/>
  <c r="I18" i="1" s="1"/>
  <c r="D18" i="1"/>
  <c r="H17" i="1"/>
  <c r="G17" i="1"/>
  <c r="F17" i="1"/>
  <c r="E17" i="1"/>
  <c r="I17" i="1" s="1"/>
  <c r="D17" i="1"/>
  <c r="H16" i="1"/>
  <c r="G16" i="1"/>
  <c r="F16" i="1"/>
  <c r="E16" i="1"/>
  <c r="I16" i="1" s="1"/>
  <c r="D16" i="1"/>
  <c r="H15" i="1"/>
  <c r="G15" i="1"/>
  <c r="F15" i="1"/>
  <c r="E15" i="1"/>
  <c r="I15" i="1" s="1"/>
  <c r="D15" i="1"/>
  <c r="I33" i="1" l="1"/>
  <c r="I41" i="1"/>
  <c r="I65" i="1"/>
  <c r="I73" i="1"/>
  <c r="I97" i="1"/>
  <c r="I105" i="1"/>
  <c r="I129" i="1"/>
  <c r="I137" i="1"/>
  <c r="I161" i="1"/>
  <c r="I169" i="1"/>
  <c r="I193" i="1"/>
  <c r="I207" i="1"/>
  <c r="I22" i="1"/>
  <c r="I49" i="1"/>
  <c r="I57" i="1"/>
  <c r="I81" i="1"/>
  <c r="I89" i="1"/>
  <c r="I113" i="1"/>
  <c r="I121" i="1"/>
  <c r="I145" i="1"/>
  <c r="I153" i="1"/>
  <c r="I177" i="1"/>
  <c r="I185" i="1"/>
  <c r="I217" i="1"/>
  <c r="I228" i="1"/>
</calcChain>
</file>

<file path=xl/sharedStrings.xml><?xml version="1.0" encoding="utf-8"?>
<sst xmlns="http://schemas.openxmlformats.org/spreadsheetml/2006/main" count="295" uniqueCount="61">
  <si>
    <t>OBSERVAÇÃO: OS PERCENTUAIS DOS FUNDOS PODERÃO, DEVIDO A FÓRMULA DE APLICAÇÃO,</t>
  </si>
  <si>
    <t xml:space="preserve"> SOFRER UMA PEQUENA VARIAÇÃO. NESTE CASO CONSULTE SEU PROGRAMADOR.</t>
  </si>
  <si>
    <t>ALÍQUOTA DE ISS</t>
  </si>
  <si>
    <t>ATO</t>
  </si>
  <si>
    <t>EMOLUMENTOS</t>
  </si>
  <si>
    <t>ISS</t>
  </si>
  <si>
    <t>FUNEPJ</t>
  </si>
  <si>
    <t>FADESPES</t>
  </si>
  <si>
    <t>FUNEMP</t>
  </si>
  <si>
    <t>FUNCAD</t>
  </si>
  <si>
    <t>TOTAL</t>
  </si>
  <si>
    <t>Processamento de Dados</t>
  </si>
  <si>
    <t>POR FAIXA DE VALOR</t>
  </si>
  <si>
    <t>DE 5.000,01 ATÉ 10.000,00</t>
  </si>
  <si>
    <t>DE 10.000,01 ATÉ 15.000,00</t>
  </si>
  <si>
    <t>DE 15.000,01 ATÉ 20.000,00</t>
  </si>
  <si>
    <t>DE 20.000,01 ATÉ 25.000,00</t>
  </si>
  <si>
    <t>DE 130.000,01 ATÉ 140.000,00</t>
  </si>
  <si>
    <t>DE 140.000,01 ATÉ 150.000,00</t>
  </si>
  <si>
    <t>Digitalização por folha</t>
  </si>
  <si>
    <t>TABELA 10</t>
  </si>
  <si>
    <t>ATOS DOS OFICIAIS DE REGISTRO DE TÍTULOS E DOCUMENTOS E DOS DE REGISTRO CIVIL DAS PESSOAS JURÍDICAS</t>
  </si>
  <si>
    <t>I A - REGISTRO OU AVERBAÇÃO DE CONTRATOS E ESTATUTOS SEM VALOR DECLARADO</t>
  </si>
  <si>
    <t>Registro de Contratos e Estatutos sem valor</t>
  </si>
  <si>
    <t>Arquivamento por via apresentada</t>
  </si>
  <si>
    <t>Conferência por folha</t>
  </si>
  <si>
    <t>Certidão - 1ª página</t>
  </si>
  <si>
    <t>Certidão - por folha que exceder</t>
  </si>
  <si>
    <t>I B - REGISTRO OU AVERBAÇÃO DE CONTRATOS, ESTATUTOS COM VALOR DECLARADO</t>
  </si>
  <si>
    <t xml:space="preserve"> ATÉ 1.000,00</t>
  </si>
  <si>
    <t>DE 1.000,01 ATÉ 3.000,00</t>
  </si>
  <si>
    <t>DE 3.000,01 ATÉ 5.000,00</t>
  </si>
  <si>
    <t>DE 25.000,01 ATÉ 30.000,00</t>
  </si>
  <si>
    <t>DE 30.000,01 ATÉ 40.000,00</t>
  </si>
  <si>
    <t>DE 40.000,01 ATÉ 50.000,00</t>
  </si>
  <si>
    <t>DE 50.000,01 ATÉ 60.000,00</t>
  </si>
  <si>
    <t>DE 60.000,01 ATÉ 70.000,00</t>
  </si>
  <si>
    <t>DE 70.000,01 ATÉ 80.000,00</t>
  </si>
  <si>
    <t>DE 80.000,01 ATÉ 90.000,00</t>
  </si>
  <si>
    <t>DE 90.000,01 ATÉ 100.000,00</t>
  </si>
  <si>
    <t>DE 100.000,01 ATÉ 110.000,00</t>
  </si>
  <si>
    <t>DE 110.000,01 ATÉ 120.000,00</t>
  </si>
  <si>
    <t>DE 120.000,01 ATÉ 130.000,00</t>
  </si>
  <si>
    <t>ACIMA DE 150.000,01</t>
  </si>
  <si>
    <t>II - REGISTRO OU AVERBAÇÃO RESUMIDO</t>
  </si>
  <si>
    <r>
      <t xml:space="preserve">Registro resumido ou referente a penhor, caução e parceria: a metade do previsto no item anterior, observado o limite mínimo de </t>
    </r>
    <r>
      <rPr>
        <b/>
        <sz val="8"/>
        <rFont val="Arial"/>
        <family val="2"/>
      </rPr>
      <t>55,85</t>
    </r>
  </si>
  <si>
    <t>III - AVERBAÇÃO SEM VALOR DECLARADO EM GERAL</t>
  </si>
  <si>
    <t>Averbação em geral</t>
  </si>
  <si>
    <t>IV - INTIMAÇÕES E NOTIFICAÇÕES INCLUÍDAS AS AVERBAÇÕES, ALÉM DO REGISTRO DO DOCUMENTO A SER NOTIFICADO NO QUAL INCIDE A TABELA 1A ou 1B</t>
  </si>
  <si>
    <t>A) Quando o documento em meio físico (papel)</t>
  </si>
  <si>
    <t>B) Quando o documento for recebido por meio eletrônico ou magnético será cobrada a metade do valor estabelecido na alínea "A".</t>
  </si>
  <si>
    <t>V - MATRÍCULA</t>
  </si>
  <si>
    <t>Matrícula de oficinas, impressoras, jornais e outros periódicos</t>
  </si>
  <si>
    <t>VI - ARQUIVAMENTO</t>
  </si>
  <si>
    <t>Arquivamento de estatutos, papéis, jornais, contratos, cada via</t>
  </si>
  <si>
    <t>VII - AUTENTICAÇÃO DE LIVROS</t>
  </si>
  <si>
    <t xml:space="preserve"> ATÉ 200 FOLHAS OU FRAÇÃO</t>
  </si>
  <si>
    <t>CERTIDÕES</t>
  </si>
  <si>
    <t>Certidão simplificada</t>
  </si>
  <si>
    <t>Folha que exceder</t>
  </si>
  <si>
    <t>Busca a cada 3 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</si>
</sst>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7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8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2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4" fontId="2" fillId="0" borderId="0" xfId="0" applyNumberFormat="1" applyFont="1"/>
    <xf numFmtId="0" fontId="2" fillId="4" borderId="0" xfId="0" applyFont="1" applyFill="1"/>
    <xf numFmtId="0" fontId="1" fillId="4" borderId="5" xfId="0" applyFont="1" applyFill="1" applyBorder="1" applyAlignment="1">
      <alignment vertical="center"/>
    </xf>
    <xf numFmtId="0" fontId="1" fillId="4" borderId="6" xfId="0" applyFont="1" applyFill="1" applyBorder="1" applyAlignment="1">
      <alignment vertical="center"/>
    </xf>
    <xf numFmtId="0" fontId="1" fillId="4" borderId="1" xfId="0" applyFont="1" applyFill="1" applyBorder="1" applyAlignment="1">
      <alignment vertical="center"/>
    </xf>
    <xf numFmtId="0" fontId="1" fillId="4" borderId="0" xfId="0" applyFont="1" applyFill="1" applyAlignment="1">
      <alignment vertical="center"/>
    </xf>
    <xf numFmtId="0" fontId="1" fillId="4" borderId="15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15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vertical="center"/>
    </xf>
    <xf numFmtId="0" fontId="1" fillId="4" borderId="3" xfId="0" applyFont="1" applyFill="1" applyBorder="1" applyAlignment="1">
      <alignment vertical="center"/>
    </xf>
    <xf numFmtId="0" fontId="1" fillId="4" borderId="20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/>
    </xf>
    <xf numFmtId="0" fontId="6" fillId="6" borderId="8" xfId="0" applyFont="1" applyFill="1" applyBorder="1" applyAlignment="1">
      <alignment horizontal="center" vertical="center"/>
    </xf>
    <xf numFmtId="0" fontId="6" fillId="6" borderId="9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4" fontId="2" fillId="3" borderId="11" xfId="0" applyNumberFormat="1" applyFont="1" applyFill="1" applyBorder="1" applyAlignment="1">
      <alignment horizontal="center" vertical="center"/>
    </xf>
    <xf numFmtId="4" fontId="2" fillId="3" borderId="12" xfId="0" applyNumberFormat="1" applyFont="1" applyFill="1" applyBorder="1" applyAlignment="1">
      <alignment horizontal="center" vertical="center"/>
    </xf>
    <xf numFmtId="4" fontId="2" fillId="3" borderId="21" xfId="0" applyNumberFormat="1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4" fontId="2" fillId="0" borderId="14" xfId="0" applyNumberFormat="1" applyFont="1" applyBorder="1" applyAlignment="1">
      <alignment horizontal="center"/>
    </xf>
    <xf numFmtId="4" fontId="2" fillId="0" borderId="22" xfId="0" applyNumberFormat="1" applyFont="1" applyBorder="1" applyAlignment="1">
      <alignment horizontal="center" vertical="center" wrapText="1"/>
    </xf>
    <xf numFmtId="4" fontId="2" fillId="0" borderId="24" xfId="0" applyNumberFormat="1" applyFont="1" applyBorder="1" applyAlignment="1">
      <alignment horizontal="center" vertical="center" wrapText="1"/>
    </xf>
    <xf numFmtId="4" fontId="2" fillId="0" borderId="25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4" fontId="2" fillId="0" borderId="17" xfId="0" applyNumberFormat="1" applyFont="1" applyBorder="1" applyAlignment="1">
      <alignment horizontal="center"/>
    </xf>
    <xf numFmtId="4" fontId="2" fillId="0" borderId="18" xfId="0" applyNumberFormat="1" applyFont="1" applyBorder="1" applyAlignment="1">
      <alignment horizontal="center" vertical="center" wrapText="1"/>
    </xf>
    <xf numFmtId="0" fontId="6" fillId="0" borderId="26" xfId="0" applyFont="1" applyBorder="1" applyAlignment="1">
      <alignment horizontal="right"/>
    </xf>
    <xf numFmtId="0" fontId="6" fillId="0" borderId="27" xfId="0" applyFont="1" applyBorder="1" applyAlignment="1">
      <alignment horizontal="right"/>
    </xf>
    <xf numFmtId="0" fontId="6" fillId="0" borderId="28" xfId="0" applyFont="1" applyBorder="1" applyAlignment="1">
      <alignment horizontal="right"/>
    </xf>
    <xf numFmtId="0" fontId="2" fillId="7" borderId="29" xfId="0" applyFont="1" applyFill="1" applyBorder="1" applyAlignment="1">
      <alignment horizontal="center"/>
    </xf>
    <xf numFmtId="0" fontId="2" fillId="7" borderId="30" xfId="0" applyFont="1" applyFill="1" applyBorder="1" applyAlignment="1">
      <alignment horizontal="center"/>
    </xf>
    <xf numFmtId="164" fontId="6" fillId="0" borderId="25" xfId="0" applyNumberFormat="1" applyFont="1" applyBorder="1" applyAlignment="1">
      <alignment horizontal="center" vertical="center" wrapText="1"/>
    </xf>
    <xf numFmtId="0" fontId="6" fillId="0" borderId="29" xfId="0" applyFont="1" applyBorder="1" applyAlignment="1">
      <alignment horizontal="right"/>
    </xf>
    <xf numFmtId="0" fontId="6" fillId="0" borderId="30" xfId="0" applyFont="1" applyBorder="1" applyAlignment="1">
      <alignment horizontal="right"/>
    </xf>
    <xf numFmtId="0" fontId="6" fillId="0" borderId="31" xfId="0" applyFont="1" applyBorder="1" applyAlignment="1">
      <alignment horizontal="right"/>
    </xf>
    <xf numFmtId="0" fontId="2" fillId="7" borderId="13" xfId="0" applyFont="1" applyFill="1" applyBorder="1" applyAlignment="1">
      <alignment horizontal="center"/>
    </xf>
    <xf numFmtId="4" fontId="2" fillId="7" borderId="14" xfId="0" applyNumberFormat="1" applyFont="1" applyFill="1" applyBorder="1" applyAlignment="1">
      <alignment horizontal="center"/>
    </xf>
    <xf numFmtId="4" fontId="2" fillId="7" borderId="24" xfId="0" applyNumberFormat="1" applyFont="1" applyFill="1" applyBorder="1" applyAlignment="1">
      <alignment horizontal="center" vertical="center" wrapText="1"/>
    </xf>
    <xf numFmtId="4" fontId="2" fillId="7" borderId="14" xfId="0" applyNumberFormat="1" applyFont="1" applyFill="1" applyBorder="1" applyAlignment="1">
      <alignment horizontal="center" vertical="center" wrapText="1"/>
    </xf>
    <xf numFmtId="4" fontId="2" fillId="7" borderId="25" xfId="0" applyNumberFormat="1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/>
    </xf>
    <xf numFmtId="4" fontId="2" fillId="7" borderId="17" xfId="0" applyNumberFormat="1" applyFont="1" applyFill="1" applyBorder="1" applyAlignment="1">
      <alignment horizontal="center"/>
    </xf>
    <xf numFmtId="0" fontId="6" fillId="7" borderId="26" xfId="0" applyFont="1" applyFill="1" applyBorder="1" applyAlignment="1">
      <alignment horizontal="right"/>
    </xf>
    <xf numFmtId="0" fontId="6" fillId="7" borderId="27" xfId="0" applyFont="1" applyFill="1" applyBorder="1" applyAlignment="1">
      <alignment horizontal="right"/>
    </xf>
    <xf numFmtId="0" fontId="6" fillId="7" borderId="32" xfId="0" applyFont="1" applyFill="1" applyBorder="1" applyAlignment="1">
      <alignment horizontal="right"/>
    </xf>
    <xf numFmtId="0" fontId="6" fillId="7" borderId="28" xfId="0" applyFont="1" applyFill="1" applyBorder="1" applyAlignment="1">
      <alignment horizontal="right"/>
    </xf>
    <xf numFmtId="4" fontId="2" fillId="0" borderId="17" xfId="0" applyNumberFormat="1" applyFont="1" applyBorder="1" applyAlignment="1">
      <alignment horizontal="center" vertical="center" wrapText="1"/>
    </xf>
    <xf numFmtId="4" fontId="2" fillId="7" borderId="18" xfId="0" applyNumberFormat="1" applyFont="1" applyFill="1" applyBorder="1" applyAlignment="1">
      <alignment horizontal="center" vertical="center" wrapText="1"/>
    </xf>
    <xf numFmtId="164" fontId="6" fillId="7" borderId="25" xfId="0" applyNumberFormat="1" applyFont="1" applyFill="1" applyBorder="1" applyAlignment="1">
      <alignment horizontal="center" vertical="center" wrapText="1"/>
    </xf>
    <xf numFmtId="0" fontId="2" fillId="7" borderId="33" xfId="0" applyFont="1" applyFill="1" applyBorder="1" applyAlignment="1">
      <alignment horizontal="center"/>
    </xf>
    <xf numFmtId="0" fontId="4" fillId="5" borderId="7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/>
    </xf>
    <xf numFmtId="4" fontId="2" fillId="5" borderId="14" xfId="0" applyNumberFormat="1" applyFont="1" applyFill="1" applyBorder="1" applyAlignment="1">
      <alignment horizontal="center"/>
    </xf>
    <xf numFmtId="164" fontId="6" fillId="5" borderId="19" xfId="0" applyNumberFormat="1" applyFont="1" applyFill="1" applyBorder="1" applyAlignment="1">
      <alignment horizontal="center" vertical="center" wrapText="1"/>
    </xf>
    <xf numFmtId="10" fontId="5" fillId="0" borderId="8" xfId="0" applyNumberFormat="1" applyFont="1" applyBorder="1" applyAlignment="1">
      <alignment horizontal="left" vertical="center"/>
    </xf>
    <xf numFmtId="4" fontId="2" fillId="5" borderId="14" xfId="0" applyNumberFormat="1" applyFont="1" applyFill="1" applyBorder="1" applyAlignment="1">
      <alignment horizontal="center" vertical="center" wrapText="1"/>
    </xf>
    <xf numFmtId="4" fontId="2" fillId="5" borderId="24" xfId="0" applyNumberFormat="1" applyFont="1" applyFill="1" applyBorder="1" applyAlignment="1">
      <alignment horizontal="center" vertical="center" wrapText="1"/>
    </xf>
    <xf numFmtId="4" fontId="2" fillId="5" borderId="25" xfId="0" applyNumberFormat="1" applyFont="1" applyFill="1" applyBorder="1" applyAlignment="1">
      <alignment horizontal="center" vertical="center" wrapText="1"/>
    </xf>
    <xf numFmtId="164" fontId="6" fillId="5" borderId="25" xfId="0" applyNumberFormat="1" applyFont="1" applyFill="1" applyBorder="1" applyAlignment="1">
      <alignment horizontal="center" vertical="center" wrapText="1"/>
    </xf>
    <xf numFmtId="2" fontId="2" fillId="7" borderId="19" xfId="0" applyNumberFormat="1" applyFont="1" applyFill="1" applyBorder="1" applyAlignment="1">
      <alignment horizontal="center" vertical="center" wrapText="1"/>
    </xf>
    <xf numFmtId="164" fontId="6" fillId="5" borderId="35" xfId="0" applyNumberFormat="1" applyFont="1" applyFill="1" applyBorder="1" applyAlignment="1">
      <alignment horizontal="center" vertical="center" wrapText="1"/>
    </xf>
    <xf numFmtId="0" fontId="6" fillId="5" borderId="26" xfId="0" applyFont="1" applyFill="1" applyBorder="1" applyAlignment="1">
      <alignment horizontal="right"/>
    </xf>
    <xf numFmtId="0" fontId="6" fillId="5" borderId="27" xfId="0" applyFont="1" applyFill="1" applyBorder="1" applyAlignment="1">
      <alignment horizontal="right"/>
    </xf>
    <xf numFmtId="0" fontId="6" fillId="5" borderId="28" xfId="0" applyFont="1" applyFill="1" applyBorder="1" applyAlignment="1">
      <alignment horizontal="right"/>
    </xf>
    <xf numFmtId="0" fontId="6" fillId="5" borderId="36" xfId="0" applyFont="1" applyFill="1" applyBorder="1" applyAlignment="1">
      <alignment horizontal="right"/>
    </xf>
    <xf numFmtId="0" fontId="2" fillId="0" borderId="0" xfId="0" applyFont="1" applyAlignment="1">
      <alignment horizontal="center"/>
    </xf>
    <xf numFmtId="4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center" vertical="center" wrapText="1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4" fontId="2" fillId="0" borderId="23" xfId="0" applyNumberFormat="1" applyFont="1" applyBorder="1" applyAlignment="1">
      <alignment horizontal="center"/>
    </xf>
    <xf numFmtId="0" fontId="2" fillId="5" borderId="1" xfId="0" applyFont="1" applyFill="1" applyBorder="1" applyAlignment="1">
      <alignment horizontal="center" vertical="center"/>
    </xf>
    <xf numFmtId="2" fontId="2" fillId="5" borderId="37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363BB-405B-44E8-A58E-E812B4CC04EC}">
  <dimension ref="A1:I248"/>
  <sheetViews>
    <sheetView tabSelected="1" workbookViewId="0">
      <selection sqref="A1:XFD1048576"/>
    </sheetView>
  </sheetViews>
  <sheetFormatPr defaultRowHeight="11.25" x14ac:dyDescent="0.2"/>
  <cols>
    <col min="1" max="1" width="75" style="1" customWidth="1"/>
    <col min="2" max="2" width="17" style="5" bestFit="1" customWidth="1"/>
    <col min="3" max="3" width="10.140625" style="5" customWidth="1"/>
    <col min="4" max="8" width="10" style="5" customWidth="1"/>
    <col min="9" max="9" width="42.5703125" style="5" customWidth="1"/>
    <col min="10" max="256" width="9.140625" style="1"/>
    <col min="257" max="257" width="75" style="1" customWidth="1"/>
    <col min="258" max="258" width="17" style="1" bestFit="1" customWidth="1"/>
    <col min="259" max="259" width="10.140625" style="1" customWidth="1"/>
    <col min="260" max="264" width="10" style="1" customWidth="1"/>
    <col min="265" max="265" width="42.5703125" style="1" customWidth="1"/>
    <col min="266" max="512" width="9.140625" style="1"/>
    <col min="513" max="513" width="75" style="1" customWidth="1"/>
    <col min="514" max="514" width="17" style="1" bestFit="1" customWidth="1"/>
    <col min="515" max="515" width="10.140625" style="1" customWidth="1"/>
    <col min="516" max="520" width="10" style="1" customWidth="1"/>
    <col min="521" max="521" width="42.5703125" style="1" customWidth="1"/>
    <col min="522" max="768" width="9.140625" style="1"/>
    <col min="769" max="769" width="75" style="1" customWidth="1"/>
    <col min="770" max="770" width="17" style="1" bestFit="1" customWidth="1"/>
    <col min="771" max="771" width="10.140625" style="1" customWidth="1"/>
    <col min="772" max="776" width="10" style="1" customWidth="1"/>
    <col min="777" max="777" width="42.5703125" style="1" customWidth="1"/>
    <col min="778" max="1024" width="9.140625" style="1"/>
    <col min="1025" max="1025" width="75" style="1" customWidth="1"/>
    <col min="1026" max="1026" width="17" style="1" bestFit="1" customWidth="1"/>
    <col min="1027" max="1027" width="10.140625" style="1" customWidth="1"/>
    <col min="1028" max="1032" width="10" style="1" customWidth="1"/>
    <col min="1033" max="1033" width="42.5703125" style="1" customWidth="1"/>
    <col min="1034" max="1280" width="9.140625" style="1"/>
    <col min="1281" max="1281" width="75" style="1" customWidth="1"/>
    <col min="1282" max="1282" width="17" style="1" bestFit="1" customWidth="1"/>
    <col min="1283" max="1283" width="10.140625" style="1" customWidth="1"/>
    <col min="1284" max="1288" width="10" style="1" customWidth="1"/>
    <col min="1289" max="1289" width="42.5703125" style="1" customWidth="1"/>
    <col min="1290" max="1536" width="9.140625" style="1"/>
    <col min="1537" max="1537" width="75" style="1" customWidth="1"/>
    <col min="1538" max="1538" width="17" style="1" bestFit="1" customWidth="1"/>
    <col min="1539" max="1539" width="10.140625" style="1" customWidth="1"/>
    <col min="1540" max="1544" width="10" style="1" customWidth="1"/>
    <col min="1545" max="1545" width="42.5703125" style="1" customWidth="1"/>
    <col min="1546" max="1792" width="9.140625" style="1"/>
    <col min="1793" max="1793" width="75" style="1" customWidth="1"/>
    <col min="1794" max="1794" width="17" style="1" bestFit="1" customWidth="1"/>
    <col min="1795" max="1795" width="10.140625" style="1" customWidth="1"/>
    <col min="1796" max="1800" width="10" style="1" customWidth="1"/>
    <col min="1801" max="1801" width="42.5703125" style="1" customWidth="1"/>
    <col min="1802" max="2048" width="9.140625" style="1"/>
    <col min="2049" max="2049" width="75" style="1" customWidth="1"/>
    <col min="2050" max="2050" width="17" style="1" bestFit="1" customWidth="1"/>
    <col min="2051" max="2051" width="10.140625" style="1" customWidth="1"/>
    <col min="2052" max="2056" width="10" style="1" customWidth="1"/>
    <col min="2057" max="2057" width="42.5703125" style="1" customWidth="1"/>
    <col min="2058" max="2304" width="9.140625" style="1"/>
    <col min="2305" max="2305" width="75" style="1" customWidth="1"/>
    <col min="2306" max="2306" width="17" style="1" bestFit="1" customWidth="1"/>
    <col min="2307" max="2307" width="10.140625" style="1" customWidth="1"/>
    <col min="2308" max="2312" width="10" style="1" customWidth="1"/>
    <col min="2313" max="2313" width="42.5703125" style="1" customWidth="1"/>
    <col min="2314" max="2560" width="9.140625" style="1"/>
    <col min="2561" max="2561" width="75" style="1" customWidth="1"/>
    <col min="2562" max="2562" width="17" style="1" bestFit="1" customWidth="1"/>
    <col min="2563" max="2563" width="10.140625" style="1" customWidth="1"/>
    <col min="2564" max="2568" width="10" style="1" customWidth="1"/>
    <col min="2569" max="2569" width="42.5703125" style="1" customWidth="1"/>
    <col min="2570" max="2816" width="9.140625" style="1"/>
    <col min="2817" max="2817" width="75" style="1" customWidth="1"/>
    <col min="2818" max="2818" width="17" style="1" bestFit="1" customWidth="1"/>
    <col min="2819" max="2819" width="10.140625" style="1" customWidth="1"/>
    <col min="2820" max="2824" width="10" style="1" customWidth="1"/>
    <col min="2825" max="2825" width="42.5703125" style="1" customWidth="1"/>
    <col min="2826" max="3072" width="9.140625" style="1"/>
    <col min="3073" max="3073" width="75" style="1" customWidth="1"/>
    <col min="3074" max="3074" width="17" style="1" bestFit="1" customWidth="1"/>
    <col min="3075" max="3075" width="10.140625" style="1" customWidth="1"/>
    <col min="3076" max="3080" width="10" style="1" customWidth="1"/>
    <col min="3081" max="3081" width="42.5703125" style="1" customWidth="1"/>
    <col min="3082" max="3328" width="9.140625" style="1"/>
    <col min="3329" max="3329" width="75" style="1" customWidth="1"/>
    <col min="3330" max="3330" width="17" style="1" bestFit="1" customWidth="1"/>
    <col min="3331" max="3331" width="10.140625" style="1" customWidth="1"/>
    <col min="3332" max="3336" width="10" style="1" customWidth="1"/>
    <col min="3337" max="3337" width="42.5703125" style="1" customWidth="1"/>
    <col min="3338" max="3584" width="9.140625" style="1"/>
    <col min="3585" max="3585" width="75" style="1" customWidth="1"/>
    <col min="3586" max="3586" width="17" style="1" bestFit="1" customWidth="1"/>
    <col min="3587" max="3587" width="10.140625" style="1" customWidth="1"/>
    <col min="3588" max="3592" width="10" style="1" customWidth="1"/>
    <col min="3593" max="3593" width="42.5703125" style="1" customWidth="1"/>
    <col min="3594" max="3840" width="9.140625" style="1"/>
    <col min="3841" max="3841" width="75" style="1" customWidth="1"/>
    <col min="3842" max="3842" width="17" style="1" bestFit="1" customWidth="1"/>
    <col min="3843" max="3843" width="10.140625" style="1" customWidth="1"/>
    <col min="3844" max="3848" width="10" style="1" customWidth="1"/>
    <col min="3849" max="3849" width="42.5703125" style="1" customWidth="1"/>
    <col min="3850" max="4096" width="9.140625" style="1"/>
    <col min="4097" max="4097" width="75" style="1" customWidth="1"/>
    <col min="4098" max="4098" width="17" style="1" bestFit="1" customWidth="1"/>
    <col min="4099" max="4099" width="10.140625" style="1" customWidth="1"/>
    <col min="4100" max="4104" width="10" style="1" customWidth="1"/>
    <col min="4105" max="4105" width="42.5703125" style="1" customWidth="1"/>
    <col min="4106" max="4352" width="9.140625" style="1"/>
    <col min="4353" max="4353" width="75" style="1" customWidth="1"/>
    <col min="4354" max="4354" width="17" style="1" bestFit="1" customWidth="1"/>
    <col min="4355" max="4355" width="10.140625" style="1" customWidth="1"/>
    <col min="4356" max="4360" width="10" style="1" customWidth="1"/>
    <col min="4361" max="4361" width="42.5703125" style="1" customWidth="1"/>
    <col min="4362" max="4608" width="9.140625" style="1"/>
    <col min="4609" max="4609" width="75" style="1" customWidth="1"/>
    <col min="4610" max="4610" width="17" style="1" bestFit="1" customWidth="1"/>
    <col min="4611" max="4611" width="10.140625" style="1" customWidth="1"/>
    <col min="4612" max="4616" width="10" style="1" customWidth="1"/>
    <col min="4617" max="4617" width="42.5703125" style="1" customWidth="1"/>
    <col min="4618" max="4864" width="9.140625" style="1"/>
    <col min="4865" max="4865" width="75" style="1" customWidth="1"/>
    <col min="4866" max="4866" width="17" style="1" bestFit="1" customWidth="1"/>
    <col min="4867" max="4867" width="10.140625" style="1" customWidth="1"/>
    <col min="4868" max="4872" width="10" style="1" customWidth="1"/>
    <col min="4873" max="4873" width="42.5703125" style="1" customWidth="1"/>
    <col min="4874" max="5120" width="9.140625" style="1"/>
    <col min="5121" max="5121" width="75" style="1" customWidth="1"/>
    <col min="5122" max="5122" width="17" style="1" bestFit="1" customWidth="1"/>
    <col min="5123" max="5123" width="10.140625" style="1" customWidth="1"/>
    <col min="5124" max="5128" width="10" style="1" customWidth="1"/>
    <col min="5129" max="5129" width="42.5703125" style="1" customWidth="1"/>
    <col min="5130" max="5376" width="9.140625" style="1"/>
    <col min="5377" max="5377" width="75" style="1" customWidth="1"/>
    <col min="5378" max="5378" width="17" style="1" bestFit="1" customWidth="1"/>
    <col min="5379" max="5379" width="10.140625" style="1" customWidth="1"/>
    <col min="5380" max="5384" width="10" style="1" customWidth="1"/>
    <col min="5385" max="5385" width="42.5703125" style="1" customWidth="1"/>
    <col min="5386" max="5632" width="9.140625" style="1"/>
    <col min="5633" max="5633" width="75" style="1" customWidth="1"/>
    <col min="5634" max="5634" width="17" style="1" bestFit="1" customWidth="1"/>
    <col min="5635" max="5635" width="10.140625" style="1" customWidth="1"/>
    <col min="5636" max="5640" width="10" style="1" customWidth="1"/>
    <col min="5641" max="5641" width="42.5703125" style="1" customWidth="1"/>
    <col min="5642" max="5888" width="9.140625" style="1"/>
    <col min="5889" max="5889" width="75" style="1" customWidth="1"/>
    <col min="5890" max="5890" width="17" style="1" bestFit="1" customWidth="1"/>
    <col min="5891" max="5891" width="10.140625" style="1" customWidth="1"/>
    <col min="5892" max="5896" width="10" style="1" customWidth="1"/>
    <col min="5897" max="5897" width="42.5703125" style="1" customWidth="1"/>
    <col min="5898" max="6144" width="9.140625" style="1"/>
    <col min="6145" max="6145" width="75" style="1" customWidth="1"/>
    <col min="6146" max="6146" width="17" style="1" bestFit="1" customWidth="1"/>
    <col min="6147" max="6147" width="10.140625" style="1" customWidth="1"/>
    <col min="6148" max="6152" width="10" style="1" customWidth="1"/>
    <col min="6153" max="6153" width="42.5703125" style="1" customWidth="1"/>
    <col min="6154" max="6400" width="9.140625" style="1"/>
    <col min="6401" max="6401" width="75" style="1" customWidth="1"/>
    <col min="6402" max="6402" width="17" style="1" bestFit="1" customWidth="1"/>
    <col min="6403" max="6403" width="10.140625" style="1" customWidth="1"/>
    <col min="6404" max="6408" width="10" style="1" customWidth="1"/>
    <col min="6409" max="6409" width="42.5703125" style="1" customWidth="1"/>
    <col min="6410" max="6656" width="9.140625" style="1"/>
    <col min="6657" max="6657" width="75" style="1" customWidth="1"/>
    <col min="6658" max="6658" width="17" style="1" bestFit="1" customWidth="1"/>
    <col min="6659" max="6659" width="10.140625" style="1" customWidth="1"/>
    <col min="6660" max="6664" width="10" style="1" customWidth="1"/>
    <col min="6665" max="6665" width="42.5703125" style="1" customWidth="1"/>
    <col min="6666" max="6912" width="9.140625" style="1"/>
    <col min="6913" max="6913" width="75" style="1" customWidth="1"/>
    <col min="6914" max="6914" width="17" style="1" bestFit="1" customWidth="1"/>
    <col min="6915" max="6915" width="10.140625" style="1" customWidth="1"/>
    <col min="6916" max="6920" width="10" style="1" customWidth="1"/>
    <col min="6921" max="6921" width="42.5703125" style="1" customWidth="1"/>
    <col min="6922" max="7168" width="9.140625" style="1"/>
    <col min="7169" max="7169" width="75" style="1" customWidth="1"/>
    <col min="7170" max="7170" width="17" style="1" bestFit="1" customWidth="1"/>
    <col min="7171" max="7171" width="10.140625" style="1" customWidth="1"/>
    <col min="7172" max="7176" width="10" style="1" customWidth="1"/>
    <col min="7177" max="7177" width="42.5703125" style="1" customWidth="1"/>
    <col min="7178" max="7424" width="9.140625" style="1"/>
    <col min="7425" max="7425" width="75" style="1" customWidth="1"/>
    <col min="7426" max="7426" width="17" style="1" bestFit="1" customWidth="1"/>
    <col min="7427" max="7427" width="10.140625" style="1" customWidth="1"/>
    <col min="7428" max="7432" width="10" style="1" customWidth="1"/>
    <col min="7433" max="7433" width="42.5703125" style="1" customWidth="1"/>
    <col min="7434" max="7680" width="9.140625" style="1"/>
    <col min="7681" max="7681" width="75" style="1" customWidth="1"/>
    <col min="7682" max="7682" width="17" style="1" bestFit="1" customWidth="1"/>
    <col min="7683" max="7683" width="10.140625" style="1" customWidth="1"/>
    <col min="7684" max="7688" width="10" style="1" customWidth="1"/>
    <col min="7689" max="7689" width="42.5703125" style="1" customWidth="1"/>
    <col min="7690" max="7936" width="9.140625" style="1"/>
    <col min="7937" max="7937" width="75" style="1" customWidth="1"/>
    <col min="7938" max="7938" width="17" style="1" bestFit="1" customWidth="1"/>
    <col min="7939" max="7939" width="10.140625" style="1" customWidth="1"/>
    <col min="7940" max="7944" width="10" style="1" customWidth="1"/>
    <col min="7945" max="7945" width="42.5703125" style="1" customWidth="1"/>
    <col min="7946" max="8192" width="9.140625" style="1"/>
    <col min="8193" max="8193" width="75" style="1" customWidth="1"/>
    <col min="8194" max="8194" width="17" style="1" bestFit="1" customWidth="1"/>
    <col min="8195" max="8195" width="10.140625" style="1" customWidth="1"/>
    <col min="8196" max="8200" width="10" style="1" customWidth="1"/>
    <col min="8201" max="8201" width="42.5703125" style="1" customWidth="1"/>
    <col min="8202" max="8448" width="9.140625" style="1"/>
    <col min="8449" max="8449" width="75" style="1" customWidth="1"/>
    <col min="8450" max="8450" width="17" style="1" bestFit="1" customWidth="1"/>
    <col min="8451" max="8451" width="10.140625" style="1" customWidth="1"/>
    <col min="8452" max="8456" width="10" style="1" customWidth="1"/>
    <col min="8457" max="8457" width="42.5703125" style="1" customWidth="1"/>
    <col min="8458" max="8704" width="9.140625" style="1"/>
    <col min="8705" max="8705" width="75" style="1" customWidth="1"/>
    <col min="8706" max="8706" width="17" style="1" bestFit="1" customWidth="1"/>
    <col min="8707" max="8707" width="10.140625" style="1" customWidth="1"/>
    <col min="8708" max="8712" width="10" style="1" customWidth="1"/>
    <col min="8713" max="8713" width="42.5703125" style="1" customWidth="1"/>
    <col min="8714" max="8960" width="9.140625" style="1"/>
    <col min="8961" max="8961" width="75" style="1" customWidth="1"/>
    <col min="8962" max="8962" width="17" style="1" bestFit="1" customWidth="1"/>
    <col min="8963" max="8963" width="10.140625" style="1" customWidth="1"/>
    <col min="8964" max="8968" width="10" style="1" customWidth="1"/>
    <col min="8969" max="8969" width="42.5703125" style="1" customWidth="1"/>
    <col min="8970" max="9216" width="9.140625" style="1"/>
    <col min="9217" max="9217" width="75" style="1" customWidth="1"/>
    <col min="9218" max="9218" width="17" style="1" bestFit="1" customWidth="1"/>
    <col min="9219" max="9219" width="10.140625" style="1" customWidth="1"/>
    <col min="9220" max="9224" width="10" style="1" customWidth="1"/>
    <col min="9225" max="9225" width="42.5703125" style="1" customWidth="1"/>
    <col min="9226" max="9472" width="9.140625" style="1"/>
    <col min="9473" max="9473" width="75" style="1" customWidth="1"/>
    <col min="9474" max="9474" width="17" style="1" bestFit="1" customWidth="1"/>
    <col min="9475" max="9475" width="10.140625" style="1" customWidth="1"/>
    <col min="9476" max="9480" width="10" style="1" customWidth="1"/>
    <col min="9481" max="9481" width="42.5703125" style="1" customWidth="1"/>
    <col min="9482" max="9728" width="9.140625" style="1"/>
    <col min="9729" max="9729" width="75" style="1" customWidth="1"/>
    <col min="9730" max="9730" width="17" style="1" bestFit="1" customWidth="1"/>
    <col min="9731" max="9731" width="10.140625" style="1" customWidth="1"/>
    <col min="9732" max="9736" width="10" style="1" customWidth="1"/>
    <col min="9737" max="9737" width="42.5703125" style="1" customWidth="1"/>
    <col min="9738" max="9984" width="9.140625" style="1"/>
    <col min="9985" max="9985" width="75" style="1" customWidth="1"/>
    <col min="9986" max="9986" width="17" style="1" bestFit="1" customWidth="1"/>
    <col min="9987" max="9987" width="10.140625" style="1" customWidth="1"/>
    <col min="9988" max="9992" width="10" style="1" customWidth="1"/>
    <col min="9993" max="9993" width="42.5703125" style="1" customWidth="1"/>
    <col min="9994" max="10240" width="9.140625" style="1"/>
    <col min="10241" max="10241" width="75" style="1" customWidth="1"/>
    <col min="10242" max="10242" width="17" style="1" bestFit="1" customWidth="1"/>
    <col min="10243" max="10243" width="10.140625" style="1" customWidth="1"/>
    <col min="10244" max="10248" width="10" style="1" customWidth="1"/>
    <col min="10249" max="10249" width="42.5703125" style="1" customWidth="1"/>
    <col min="10250" max="10496" width="9.140625" style="1"/>
    <col min="10497" max="10497" width="75" style="1" customWidth="1"/>
    <col min="10498" max="10498" width="17" style="1" bestFit="1" customWidth="1"/>
    <col min="10499" max="10499" width="10.140625" style="1" customWidth="1"/>
    <col min="10500" max="10504" width="10" style="1" customWidth="1"/>
    <col min="10505" max="10505" width="42.5703125" style="1" customWidth="1"/>
    <col min="10506" max="10752" width="9.140625" style="1"/>
    <col min="10753" max="10753" width="75" style="1" customWidth="1"/>
    <col min="10754" max="10754" width="17" style="1" bestFit="1" customWidth="1"/>
    <col min="10755" max="10755" width="10.140625" style="1" customWidth="1"/>
    <col min="10756" max="10760" width="10" style="1" customWidth="1"/>
    <col min="10761" max="10761" width="42.5703125" style="1" customWidth="1"/>
    <col min="10762" max="11008" width="9.140625" style="1"/>
    <col min="11009" max="11009" width="75" style="1" customWidth="1"/>
    <col min="11010" max="11010" width="17" style="1" bestFit="1" customWidth="1"/>
    <col min="11011" max="11011" width="10.140625" style="1" customWidth="1"/>
    <col min="11012" max="11016" width="10" style="1" customWidth="1"/>
    <col min="11017" max="11017" width="42.5703125" style="1" customWidth="1"/>
    <col min="11018" max="11264" width="9.140625" style="1"/>
    <col min="11265" max="11265" width="75" style="1" customWidth="1"/>
    <col min="11266" max="11266" width="17" style="1" bestFit="1" customWidth="1"/>
    <col min="11267" max="11267" width="10.140625" style="1" customWidth="1"/>
    <col min="11268" max="11272" width="10" style="1" customWidth="1"/>
    <col min="11273" max="11273" width="42.5703125" style="1" customWidth="1"/>
    <col min="11274" max="11520" width="9.140625" style="1"/>
    <col min="11521" max="11521" width="75" style="1" customWidth="1"/>
    <col min="11522" max="11522" width="17" style="1" bestFit="1" customWidth="1"/>
    <col min="11523" max="11523" width="10.140625" style="1" customWidth="1"/>
    <col min="11524" max="11528" width="10" style="1" customWidth="1"/>
    <col min="11529" max="11529" width="42.5703125" style="1" customWidth="1"/>
    <col min="11530" max="11776" width="9.140625" style="1"/>
    <col min="11777" max="11777" width="75" style="1" customWidth="1"/>
    <col min="11778" max="11778" width="17" style="1" bestFit="1" customWidth="1"/>
    <col min="11779" max="11779" width="10.140625" style="1" customWidth="1"/>
    <col min="11780" max="11784" width="10" style="1" customWidth="1"/>
    <col min="11785" max="11785" width="42.5703125" style="1" customWidth="1"/>
    <col min="11786" max="12032" width="9.140625" style="1"/>
    <col min="12033" max="12033" width="75" style="1" customWidth="1"/>
    <col min="12034" max="12034" width="17" style="1" bestFit="1" customWidth="1"/>
    <col min="12035" max="12035" width="10.140625" style="1" customWidth="1"/>
    <col min="12036" max="12040" width="10" style="1" customWidth="1"/>
    <col min="12041" max="12041" width="42.5703125" style="1" customWidth="1"/>
    <col min="12042" max="12288" width="9.140625" style="1"/>
    <col min="12289" max="12289" width="75" style="1" customWidth="1"/>
    <col min="12290" max="12290" width="17" style="1" bestFit="1" customWidth="1"/>
    <col min="12291" max="12291" width="10.140625" style="1" customWidth="1"/>
    <col min="12292" max="12296" width="10" style="1" customWidth="1"/>
    <col min="12297" max="12297" width="42.5703125" style="1" customWidth="1"/>
    <col min="12298" max="12544" width="9.140625" style="1"/>
    <col min="12545" max="12545" width="75" style="1" customWidth="1"/>
    <col min="12546" max="12546" width="17" style="1" bestFit="1" customWidth="1"/>
    <col min="12547" max="12547" width="10.140625" style="1" customWidth="1"/>
    <col min="12548" max="12552" width="10" style="1" customWidth="1"/>
    <col min="12553" max="12553" width="42.5703125" style="1" customWidth="1"/>
    <col min="12554" max="12800" width="9.140625" style="1"/>
    <col min="12801" max="12801" width="75" style="1" customWidth="1"/>
    <col min="12802" max="12802" width="17" style="1" bestFit="1" customWidth="1"/>
    <col min="12803" max="12803" width="10.140625" style="1" customWidth="1"/>
    <col min="12804" max="12808" width="10" style="1" customWidth="1"/>
    <col min="12809" max="12809" width="42.5703125" style="1" customWidth="1"/>
    <col min="12810" max="13056" width="9.140625" style="1"/>
    <col min="13057" max="13057" width="75" style="1" customWidth="1"/>
    <col min="13058" max="13058" width="17" style="1" bestFit="1" customWidth="1"/>
    <col min="13059" max="13059" width="10.140625" style="1" customWidth="1"/>
    <col min="13060" max="13064" width="10" style="1" customWidth="1"/>
    <col min="13065" max="13065" width="42.5703125" style="1" customWidth="1"/>
    <col min="13066" max="13312" width="9.140625" style="1"/>
    <col min="13313" max="13313" width="75" style="1" customWidth="1"/>
    <col min="13314" max="13314" width="17" style="1" bestFit="1" customWidth="1"/>
    <col min="13315" max="13315" width="10.140625" style="1" customWidth="1"/>
    <col min="13316" max="13320" width="10" style="1" customWidth="1"/>
    <col min="13321" max="13321" width="42.5703125" style="1" customWidth="1"/>
    <col min="13322" max="13568" width="9.140625" style="1"/>
    <col min="13569" max="13569" width="75" style="1" customWidth="1"/>
    <col min="13570" max="13570" width="17" style="1" bestFit="1" customWidth="1"/>
    <col min="13571" max="13571" width="10.140625" style="1" customWidth="1"/>
    <col min="13572" max="13576" width="10" style="1" customWidth="1"/>
    <col min="13577" max="13577" width="42.5703125" style="1" customWidth="1"/>
    <col min="13578" max="13824" width="9.140625" style="1"/>
    <col min="13825" max="13825" width="75" style="1" customWidth="1"/>
    <col min="13826" max="13826" width="17" style="1" bestFit="1" customWidth="1"/>
    <col min="13827" max="13827" width="10.140625" style="1" customWidth="1"/>
    <col min="13828" max="13832" width="10" style="1" customWidth="1"/>
    <col min="13833" max="13833" width="42.5703125" style="1" customWidth="1"/>
    <col min="13834" max="14080" width="9.140625" style="1"/>
    <col min="14081" max="14081" width="75" style="1" customWidth="1"/>
    <col min="14082" max="14082" width="17" style="1" bestFit="1" customWidth="1"/>
    <col min="14083" max="14083" width="10.140625" style="1" customWidth="1"/>
    <col min="14084" max="14088" width="10" style="1" customWidth="1"/>
    <col min="14089" max="14089" width="42.5703125" style="1" customWidth="1"/>
    <col min="14090" max="14336" width="9.140625" style="1"/>
    <col min="14337" max="14337" width="75" style="1" customWidth="1"/>
    <col min="14338" max="14338" width="17" style="1" bestFit="1" customWidth="1"/>
    <col min="14339" max="14339" width="10.140625" style="1" customWidth="1"/>
    <col min="14340" max="14344" width="10" style="1" customWidth="1"/>
    <col min="14345" max="14345" width="42.5703125" style="1" customWidth="1"/>
    <col min="14346" max="14592" width="9.140625" style="1"/>
    <col min="14593" max="14593" width="75" style="1" customWidth="1"/>
    <col min="14594" max="14594" width="17" style="1" bestFit="1" customWidth="1"/>
    <col min="14595" max="14595" width="10.140625" style="1" customWidth="1"/>
    <col min="14596" max="14600" width="10" style="1" customWidth="1"/>
    <col min="14601" max="14601" width="42.5703125" style="1" customWidth="1"/>
    <col min="14602" max="14848" width="9.140625" style="1"/>
    <col min="14849" max="14849" width="75" style="1" customWidth="1"/>
    <col min="14850" max="14850" width="17" style="1" bestFit="1" customWidth="1"/>
    <col min="14851" max="14851" width="10.140625" style="1" customWidth="1"/>
    <col min="14852" max="14856" width="10" style="1" customWidth="1"/>
    <col min="14857" max="14857" width="42.5703125" style="1" customWidth="1"/>
    <col min="14858" max="15104" width="9.140625" style="1"/>
    <col min="15105" max="15105" width="75" style="1" customWidth="1"/>
    <col min="15106" max="15106" width="17" style="1" bestFit="1" customWidth="1"/>
    <col min="15107" max="15107" width="10.140625" style="1" customWidth="1"/>
    <col min="15108" max="15112" width="10" style="1" customWidth="1"/>
    <col min="15113" max="15113" width="42.5703125" style="1" customWidth="1"/>
    <col min="15114" max="15360" width="9.140625" style="1"/>
    <col min="15361" max="15361" width="75" style="1" customWidth="1"/>
    <col min="15362" max="15362" width="17" style="1" bestFit="1" customWidth="1"/>
    <col min="15363" max="15363" width="10.140625" style="1" customWidth="1"/>
    <col min="15364" max="15368" width="10" style="1" customWidth="1"/>
    <col min="15369" max="15369" width="42.5703125" style="1" customWidth="1"/>
    <col min="15370" max="15616" width="9.140625" style="1"/>
    <col min="15617" max="15617" width="75" style="1" customWidth="1"/>
    <col min="15618" max="15618" width="17" style="1" bestFit="1" customWidth="1"/>
    <col min="15619" max="15619" width="10.140625" style="1" customWidth="1"/>
    <col min="15620" max="15624" width="10" style="1" customWidth="1"/>
    <col min="15625" max="15625" width="42.5703125" style="1" customWidth="1"/>
    <col min="15626" max="15872" width="9.140625" style="1"/>
    <col min="15873" max="15873" width="75" style="1" customWidth="1"/>
    <col min="15874" max="15874" width="17" style="1" bestFit="1" customWidth="1"/>
    <col min="15875" max="15875" width="10.140625" style="1" customWidth="1"/>
    <col min="15876" max="15880" width="10" style="1" customWidth="1"/>
    <col min="15881" max="15881" width="42.5703125" style="1" customWidth="1"/>
    <col min="15882" max="16128" width="9.140625" style="1"/>
    <col min="16129" max="16129" width="75" style="1" customWidth="1"/>
    <col min="16130" max="16130" width="17" style="1" bestFit="1" customWidth="1"/>
    <col min="16131" max="16131" width="10.140625" style="1" customWidth="1"/>
    <col min="16132" max="16136" width="10" style="1" customWidth="1"/>
    <col min="16137" max="16137" width="42.5703125" style="1" customWidth="1"/>
    <col min="16138" max="16384" width="9.140625" style="1"/>
  </cols>
  <sheetData>
    <row r="1" spans="1:9" ht="11.25" customHeight="1" x14ac:dyDescent="0.2">
      <c r="A1" s="6"/>
      <c r="B1" s="7"/>
      <c r="C1" s="7"/>
      <c r="D1" s="7"/>
      <c r="E1" s="7"/>
      <c r="F1" s="7"/>
      <c r="G1" s="7"/>
      <c r="H1" s="7"/>
      <c r="I1" s="8"/>
    </row>
    <row r="2" spans="1:9" ht="11.25" customHeight="1" x14ac:dyDescent="0.2">
      <c r="A2" s="9"/>
      <c r="B2" s="10"/>
      <c r="C2" s="10"/>
      <c r="D2" s="10"/>
      <c r="E2" s="10"/>
      <c r="F2" s="10"/>
      <c r="G2" s="10"/>
      <c r="H2" s="10"/>
      <c r="I2" s="11"/>
    </row>
    <row r="3" spans="1:9" ht="15.75" customHeight="1" x14ac:dyDescent="0.2">
      <c r="A3" s="12" t="s">
        <v>0</v>
      </c>
      <c r="B3" s="13"/>
      <c r="C3" s="13"/>
      <c r="D3" s="13"/>
      <c r="E3" s="13"/>
      <c r="F3" s="13"/>
      <c r="G3" s="13"/>
      <c r="H3" s="13"/>
      <c r="I3" s="14"/>
    </row>
    <row r="4" spans="1:9" ht="11.25" customHeight="1" x14ac:dyDescent="0.2">
      <c r="A4" s="9"/>
      <c r="B4" s="10"/>
      <c r="C4" s="10"/>
      <c r="D4" s="10"/>
      <c r="E4" s="10"/>
      <c r="F4" s="10"/>
      <c r="G4" s="10"/>
      <c r="H4" s="10"/>
      <c r="I4" s="11"/>
    </row>
    <row r="5" spans="1:9" ht="18.75" customHeight="1" x14ac:dyDescent="0.2">
      <c r="A5" s="12" t="s">
        <v>1</v>
      </c>
      <c r="B5" s="13"/>
      <c r="C5" s="13"/>
      <c r="D5" s="13"/>
      <c r="E5" s="13"/>
      <c r="F5" s="13"/>
      <c r="G5" s="13"/>
      <c r="H5" s="13"/>
      <c r="I5" s="14"/>
    </row>
    <row r="6" spans="1:9" ht="11.25" customHeight="1" x14ac:dyDescent="0.2">
      <c r="A6" s="9"/>
      <c r="B6" s="10"/>
      <c r="C6" s="10"/>
      <c r="D6" s="10"/>
      <c r="E6" s="10"/>
      <c r="F6" s="10"/>
      <c r="G6" s="10"/>
      <c r="H6" s="10"/>
      <c r="I6" s="11"/>
    </row>
    <row r="7" spans="1:9" ht="11.25" customHeight="1" x14ac:dyDescent="0.2">
      <c r="A7" s="9"/>
      <c r="B7" s="10"/>
      <c r="C7" s="10"/>
      <c r="D7" s="10"/>
      <c r="E7" s="10"/>
      <c r="F7" s="10"/>
      <c r="G7" s="10"/>
      <c r="H7" s="10"/>
      <c r="I7" s="11"/>
    </row>
    <row r="8" spans="1:9" ht="12" customHeight="1" thickBot="1" x14ac:dyDescent="0.25">
      <c r="A8" s="15"/>
      <c r="B8" s="16"/>
      <c r="C8" s="16"/>
      <c r="D8" s="16"/>
      <c r="E8" s="16"/>
      <c r="F8" s="16"/>
      <c r="G8" s="16"/>
      <c r="H8" s="16"/>
      <c r="I8" s="17"/>
    </row>
    <row r="9" spans="1:9" ht="20.25" x14ac:dyDescent="0.2">
      <c r="A9" s="2" t="s">
        <v>20</v>
      </c>
      <c r="B9" s="3"/>
      <c r="C9" s="3"/>
      <c r="D9" s="3"/>
      <c r="E9" s="3"/>
      <c r="F9" s="3"/>
      <c r="G9" s="3"/>
      <c r="H9" s="3"/>
      <c r="I9" s="4"/>
    </row>
    <row r="10" spans="1:9" ht="16.5" thickBot="1" x14ac:dyDescent="0.25">
      <c r="A10" s="18" t="s">
        <v>21</v>
      </c>
      <c r="B10" s="19"/>
      <c r="C10" s="19"/>
      <c r="D10" s="19"/>
      <c r="E10" s="19"/>
      <c r="F10" s="19"/>
      <c r="G10" s="19"/>
      <c r="H10" s="19"/>
      <c r="I10" s="20"/>
    </row>
    <row r="11" spans="1:9" ht="16.5" thickBot="1" x14ac:dyDescent="0.25">
      <c r="A11" s="21" t="s">
        <v>2</v>
      </c>
      <c r="B11" s="22"/>
      <c r="C11" s="22"/>
      <c r="D11" s="22"/>
      <c r="E11" s="22"/>
      <c r="F11" s="22"/>
      <c r="G11" s="22"/>
      <c r="H11" s="22"/>
      <c r="I11" s="23"/>
    </row>
    <row r="12" spans="1:9" ht="16.5" thickBot="1" x14ac:dyDescent="0.25">
      <c r="A12" s="66"/>
      <c r="B12" s="70">
        <v>0</v>
      </c>
      <c r="C12" s="24"/>
      <c r="D12" s="24"/>
      <c r="E12" s="24"/>
      <c r="F12" s="24"/>
      <c r="G12" s="24"/>
      <c r="H12" s="24"/>
      <c r="I12" s="25"/>
    </row>
    <row r="13" spans="1:9" ht="12" thickBot="1" x14ac:dyDescent="0.25">
      <c r="A13" s="26" t="s">
        <v>22</v>
      </c>
      <c r="B13" s="27"/>
      <c r="C13" s="27"/>
      <c r="D13" s="27"/>
      <c r="E13" s="27"/>
      <c r="F13" s="27"/>
      <c r="G13" s="27"/>
      <c r="H13" s="27"/>
      <c r="I13" s="28"/>
    </row>
    <row r="14" spans="1:9" ht="12" thickBot="1" x14ac:dyDescent="0.25">
      <c r="A14" s="30" t="s">
        <v>3</v>
      </c>
      <c r="B14" s="31" t="s">
        <v>4</v>
      </c>
      <c r="C14" s="32"/>
      <c r="D14" s="31" t="s">
        <v>5</v>
      </c>
      <c r="E14" s="31" t="s">
        <v>6</v>
      </c>
      <c r="F14" s="32" t="s">
        <v>7</v>
      </c>
      <c r="G14" s="32" t="s">
        <v>8</v>
      </c>
      <c r="H14" s="32" t="s">
        <v>9</v>
      </c>
      <c r="I14" s="33" t="s">
        <v>10</v>
      </c>
    </row>
    <row r="15" spans="1:9" x14ac:dyDescent="0.2">
      <c r="A15" s="34" t="s">
        <v>23</v>
      </c>
      <c r="B15" s="35">
        <v>111.82</v>
      </c>
      <c r="C15" s="36"/>
      <c r="D15" s="71">
        <f>ROUND(B15*$B$12,2)</f>
        <v>0</v>
      </c>
      <c r="E15" s="71">
        <f>ROUND(B15*0.1,2)</f>
        <v>11.18</v>
      </c>
      <c r="F15" s="71">
        <f>ROUND(B15*0.05,2)</f>
        <v>5.59</v>
      </c>
      <c r="G15" s="72">
        <f t="shared" ref="G15:G21" si="0">ROUND(B15*0.05,2)</f>
        <v>5.59</v>
      </c>
      <c r="H15" s="72">
        <f>ROUND(B15*0.05,2)</f>
        <v>5.59</v>
      </c>
      <c r="I15" s="73">
        <f>SUM(B15:H15)</f>
        <v>139.77000000000001</v>
      </c>
    </row>
    <row r="16" spans="1:9" x14ac:dyDescent="0.2">
      <c r="A16" s="67" t="s">
        <v>24</v>
      </c>
      <c r="B16" s="68">
        <v>8.74</v>
      </c>
      <c r="C16" s="41"/>
      <c r="D16" s="71">
        <f t="shared" ref="D16:D21" si="1">ROUND(B16*$B$12,2)</f>
        <v>0</v>
      </c>
      <c r="E16" s="71">
        <f t="shared" ref="E16:E21" si="2">ROUND(B16*0.1,2)</f>
        <v>0.87</v>
      </c>
      <c r="F16" s="71">
        <f t="shared" ref="F16:F21" si="3">ROUND(B16*0.05,2)</f>
        <v>0.44</v>
      </c>
      <c r="G16" s="72">
        <f t="shared" si="0"/>
        <v>0.44</v>
      </c>
      <c r="H16" s="72">
        <f t="shared" ref="H16:H21" si="4">ROUND(B16*0.05,2)</f>
        <v>0.44</v>
      </c>
      <c r="I16" s="73">
        <f t="shared" ref="I16:I21" si="5">SUM(B16,D16,E16,F16,G16,H16)</f>
        <v>10.929999999999998</v>
      </c>
    </row>
    <row r="17" spans="1:9" x14ac:dyDescent="0.2">
      <c r="A17" s="39" t="s">
        <v>11</v>
      </c>
      <c r="B17" s="35">
        <v>7.26</v>
      </c>
      <c r="C17" s="41"/>
      <c r="D17" s="71">
        <f t="shared" si="1"/>
        <v>0</v>
      </c>
      <c r="E17" s="71">
        <f t="shared" si="2"/>
        <v>0.73</v>
      </c>
      <c r="F17" s="71">
        <f t="shared" si="3"/>
        <v>0.36</v>
      </c>
      <c r="G17" s="72">
        <f t="shared" si="0"/>
        <v>0.36</v>
      </c>
      <c r="H17" s="72">
        <f t="shared" si="4"/>
        <v>0.36</v>
      </c>
      <c r="I17" s="38">
        <f t="shared" si="5"/>
        <v>9.0699999999999985</v>
      </c>
    </row>
    <row r="18" spans="1:9" x14ac:dyDescent="0.2">
      <c r="A18" s="39" t="s">
        <v>19</v>
      </c>
      <c r="B18" s="35">
        <v>7.26</v>
      </c>
      <c r="C18" s="41"/>
      <c r="D18" s="71">
        <f t="shared" si="1"/>
        <v>0</v>
      </c>
      <c r="E18" s="71">
        <f t="shared" si="2"/>
        <v>0.73</v>
      </c>
      <c r="F18" s="71">
        <f t="shared" si="3"/>
        <v>0.36</v>
      </c>
      <c r="G18" s="72">
        <f t="shared" si="0"/>
        <v>0.36</v>
      </c>
      <c r="H18" s="72">
        <f t="shared" si="4"/>
        <v>0.36</v>
      </c>
      <c r="I18" s="38">
        <f t="shared" si="5"/>
        <v>9.0699999999999985</v>
      </c>
    </row>
    <row r="19" spans="1:9" x14ac:dyDescent="0.2">
      <c r="A19" s="39" t="s">
        <v>25</v>
      </c>
      <c r="B19" s="35">
        <v>2.82</v>
      </c>
      <c r="C19" s="41"/>
      <c r="D19" s="71">
        <f t="shared" si="1"/>
        <v>0</v>
      </c>
      <c r="E19" s="71">
        <f t="shared" si="2"/>
        <v>0.28000000000000003</v>
      </c>
      <c r="F19" s="71">
        <f t="shared" si="3"/>
        <v>0.14000000000000001</v>
      </c>
      <c r="G19" s="72">
        <f t="shared" si="0"/>
        <v>0.14000000000000001</v>
      </c>
      <c r="H19" s="72">
        <f t="shared" si="4"/>
        <v>0.14000000000000001</v>
      </c>
      <c r="I19" s="38">
        <f t="shared" si="5"/>
        <v>3.52</v>
      </c>
    </row>
    <row r="20" spans="1:9" x14ac:dyDescent="0.2">
      <c r="A20" s="39" t="s">
        <v>26</v>
      </c>
      <c r="B20" s="35">
        <v>14.03</v>
      </c>
      <c r="C20" s="41"/>
      <c r="D20" s="71">
        <f t="shared" si="1"/>
        <v>0</v>
      </c>
      <c r="E20" s="71">
        <f t="shared" si="2"/>
        <v>1.4</v>
      </c>
      <c r="F20" s="71">
        <f t="shared" si="3"/>
        <v>0.7</v>
      </c>
      <c r="G20" s="72">
        <f t="shared" si="0"/>
        <v>0.7</v>
      </c>
      <c r="H20" s="72">
        <f t="shared" si="4"/>
        <v>0.7</v>
      </c>
      <c r="I20" s="38">
        <f t="shared" si="5"/>
        <v>17.529999999999998</v>
      </c>
    </row>
    <row r="21" spans="1:9" x14ac:dyDescent="0.2">
      <c r="A21" s="39" t="s">
        <v>27</v>
      </c>
      <c r="B21" s="35">
        <v>5.59</v>
      </c>
      <c r="C21" s="41"/>
      <c r="D21" s="71">
        <f t="shared" si="1"/>
        <v>0</v>
      </c>
      <c r="E21" s="71">
        <f t="shared" si="2"/>
        <v>0.56000000000000005</v>
      </c>
      <c r="F21" s="71">
        <f t="shared" si="3"/>
        <v>0.28000000000000003</v>
      </c>
      <c r="G21" s="72">
        <f t="shared" si="0"/>
        <v>0.28000000000000003</v>
      </c>
      <c r="H21" s="72">
        <f t="shared" si="4"/>
        <v>0.28000000000000003</v>
      </c>
      <c r="I21" s="38">
        <f t="shared" si="5"/>
        <v>6.9900000000000011</v>
      </c>
    </row>
    <row r="22" spans="1:9" ht="12" thickBot="1" x14ac:dyDescent="0.25">
      <c r="A22" s="42" t="s">
        <v>10</v>
      </c>
      <c r="B22" s="43"/>
      <c r="C22" s="43"/>
      <c r="D22" s="43"/>
      <c r="E22" s="43"/>
      <c r="F22" s="43"/>
      <c r="G22" s="43"/>
      <c r="H22" s="44"/>
      <c r="I22" s="74">
        <f>SUM(I15:I21)</f>
        <v>196.88000000000002</v>
      </c>
    </row>
    <row r="23" spans="1:9" ht="12" thickBot="1" x14ac:dyDescent="0.25">
      <c r="A23" s="26" t="s">
        <v>28</v>
      </c>
      <c r="B23" s="27"/>
      <c r="C23" s="27"/>
      <c r="D23" s="27"/>
      <c r="E23" s="27"/>
      <c r="F23" s="27"/>
      <c r="G23" s="27"/>
      <c r="H23" s="27"/>
      <c r="I23" s="28"/>
    </row>
    <row r="24" spans="1:9" ht="12" thickBot="1" x14ac:dyDescent="0.25">
      <c r="A24" s="26" t="s">
        <v>12</v>
      </c>
      <c r="B24" s="27"/>
      <c r="C24" s="27"/>
      <c r="D24" s="27"/>
      <c r="E24" s="27"/>
      <c r="F24" s="27"/>
      <c r="G24" s="27"/>
      <c r="H24" s="27"/>
      <c r="I24" s="28"/>
    </row>
    <row r="25" spans="1:9" ht="12" thickBot="1" x14ac:dyDescent="0.25">
      <c r="A25" s="30" t="s">
        <v>3</v>
      </c>
      <c r="B25" s="31" t="s">
        <v>4</v>
      </c>
      <c r="C25" s="32"/>
      <c r="D25" s="31" t="s">
        <v>5</v>
      </c>
      <c r="E25" s="31" t="s">
        <v>6</v>
      </c>
      <c r="F25" s="32" t="s">
        <v>7</v>
      </c>
      <c r="G25" s="32" t="s">
        <v>8</v>
      </c>
      <c r="H25" s="32" t="s">
        <v>9</v>
      </c>
      <c r="I25" s="33" t="s">
        <v>10</v>
      </c>
    </row>
    <row r="26" spans="1:9" x14ac:dyDescent="0.2">
      <c r="A26" s="34" t="s">
        <v>29</v>
      </c>
      <c r="B26" s="35">
        <v>125.82</v>
      </c>
      <c r="C26" s="36"/>
      <c r="D26" s="71">
        <f>ROUND(B26*$B$12,2)</f>
        <v>0</v>
      </c>
      <c r="E26" s="71">
        <f>ROUND(B26*0.1,2)</f>
        <v>12.58</v>
      </c>
      <c r="F26" s="71">
        <f>ROUND(B26*0.05,2)</f>
        <v>6.29</v>
      </c>
      <c r="G26" s="72">
        <f t="shared" ref="G26:G32" si="6">ROUND(B26*0.05,2)</f>
        <v>6.29</v>
      </c>
      <c r="H26" s="72">
        <f>ROUND(B26*0.05,2)</f>
        <v>6.29</v>
      </c>
      <c r="I26" s="73">
        <f>SUM(B26:H26)</f>
        <v>157.26999999999998</v>
      </c>
    </row>
    <row r="27" spans="1:9" x14ac:dyDescent="0.2">
      <c r="A27" s="39" t="s">
        <v>24</v>
      </c>
      <c r="B27" s="68">
        <v>8.74</v>
      </c>
      <c r="C27" s="41"/>
      <c r="D27" s="71">
        <f t="shared" ref="D27:D32" si="7">ROUND(B27*$B$12,2)</f>
        <v>0</v>
      </c>
      <c r="E27" s="71">
        <f t="shared" ref="E27:E32" si="8">ROUND(B27*0.1,2)</f>
        <v>0.87</v>
      </c>
      <c r="F27" s="71">
        <f t="shared" ref="F27:F32" si="9">ROUND(B27*0.05,2)</f>
        <v>0.44</v>
      </c>
      <c r="G27" s="72">
        <f t="shared" si="6"/>
        <v>0.44</v>
      </c>
      <c r="H27" s="72">
        <f t="shared" ref="H27:H32" si="10">ROUND(B27*0.05,2)</f>
        <v>0.44</v>
      </c>
      <c r="I27" s="38">
        <f t="shared" ref="I27:I32" si="11">SUM(B27,D27,E27,F27,G27,H27)</f>
        <v>10.929999999999998</v>
      </c>
    </row>
    <row r="28" spans="1:9" x14ac:dyDescent="0.2">
      <c r="A28" s="39" t="s">
        <v>11</v>
      </c>
      <c r="B28" s="35">
        <v>7.26</v>
      </c>
      <c r="C28" s="41"/>
      <c r="D28" s="71">
        <f t="shared" si="7"/>
        <v>0</v>
      </c>
      <c r="E28" s="71">
        <f t="shared" si="8"/>
        <v>0.73</v>
      </c>
      <c r="F28" s="71">
        <f t="shared" si="9"/>
        <v>0.36</v>
      </c>
      <c r="G28" s="72">
        <f t="shared" si="6"/>
        <v>0.36</v>
      </c>
      <c r="H28" s="72">
        <f t="shared" si="10"/>
        <v>0.36</v>
      </c>
      <c r="I28" s="38">
        <f t="shared" si="11"/>
        <v>9.0699999999999985</v>
      </c>
    </row>
    <row r="29" spans="1:9" x14ac:dyDescent="0.2">
      <c r="A29" s="39" t="s">
        <v>19</v>
      </c>
      <c r="B29" s="35">
        <v>7.26</v>
      </c>
      <c r="C29" s="41"/>
      <c r="D29" s="71">
        <f t="shared" si="7"/>
        <v>0</v>
      </c>
      <c r="E29" s="71">
        <f t="shared" si="8"/>
        <v>0.73</v>
      </c>
      <c r="F29" s="71">
        <f t="shared" si="9"/>
        <v>0.36</v>
      </c>
      <c r="G29" s="72">
        <f t="shared" si="6"/>
        <v>0.36</v>
      </c>
      <c r="H29" s="72">
        <f t="shared" si="10"/>
        <v>0.36</v>
      </c>
      <c r="I29" s="38">
        <f t="shared" si="11"/>
        <v>9.0699999999999985</v>
      </c>
    </row>
    <row r="30" spans="1:9" x14ac:dyDescent="0.2">
      <c r="A30" s="39" t="s">
        <v>25</v>
      </c>
      <c r="B30" s="35">
        <v>2.82</v>
      </c>
      <c r="C30" s="41"/>
      <c r="D30" s="71">
        <f t="shared" si="7"/>
        <v>0</v>
      </c>
      <c r="E30" s="71">
        <f t="shared" si="8"/>
        <v>0.28000000000000003</v>
      </c>
      <c r="F30" s="71">
        <f t="shared" si="9"/>
        <v>0.14000000000000001</v>
      </c>
      <c r="G30" s="72">
        <f t="shared" si="6"/>
        <v>0.14000000000000001</v>
      </c>
      <c r="H30" s="72">
        <f t="shared" si="10"/>
        <v>0.14000000000000001</v>
      </c>
      <c r="I30" s="38">
        <f t="shared" si="11"/>
        <v>3.52</v>
      </c>
    </row>
    <row r="31" spans="1:9" x14ac:dyDescent="0.2">
      <c r="A31" s="39" t="s">
        <v>26</v>
      </c>
      <c r="B31" s="35">
        <v>14.03</v>
      </c>
      <c r="C31" s="41"/>
      <c r="D31" s="71">
        <f t="shared" si="7"/>
        <v>0</v>
      </c>
      <c r="E31" s="71">
        <f t="shared" si="8"/>
        <v>1.4</v>
      </c>
      <c r="F31" s="71">
        <f t="shared" si="9"/>
        <v>0.7</v>
      </c>
      <c r="G31" s="72">
        <f t="shared" si="6"/>
        <v>0.7</v>
      </c>
      <c r="H31" s="72">
        <f t="shared" si="10"/>
        <v>0.7</v>
      </c>
      <c r="I31" s="38">
        <f t="shared" si="11"/>
        <v>17.529999999999998</v>
      </c>
    </row>
    <row r="32" spans="1:9" x14ac:dyDescent="0.2">
      <c r="A32" s="39" t="s">
        <v>27</v>
      </c>
      <c r="B32" s="35">
        <v>5.59</v>
      </c>
      <c r="C32" s="41"/>
      <c r="D32" s="71">
        <f t="shared" si="7"/>
        <v>0</v>
      </c>
      <c r="E32" s="71">
        <f t="shared" si="8"/>
        <v>0.56000000000000005</v>
      </c>
      <c r="F32" s="71">
        <f t="shared" si="9"/>
        <v>0.28000000000000003</v>
      </c>
      <c r="G32" s="72">
        <f t="shared" si="6"/>
        <v>0.28000000000000003</v>
      </c>
      <c r="H32" s="72">
        <f t="shared" si="10"/>
        <v>0.28000000000000003</v>
      </c>
      <c r="I32" s="38">
        <f t="shared" si="11"/>
        <v>6.9900000000000011</v>
      </c>
    </row>
    <row r="33" spans="1:9" x14ac:dyDescent="0.2">
      <c r="A33" s="42" t="s">
        <v>10</v>
      </c>
      <c r="B33" s="43"/>
      <c r="C33" s="43"/>
      <c r="D33" s="43"/>
      <c r="E33" s="43"/>
      <c r="F33" s="43"/>
      <c r="G33" s="43"/>
      <c r="H33" s="44"/>
      <c r="I33" s="74">
        <f>SUM(I26:I32)</f>
        <v>214.38</v>
      </c>
    </row>
    <row r="34" spans="1:9" x14ac:dyDescent="0.2">
      <c r="A34" s="51" t="s">
        <v>30</v>
      </c>
      <c r="B34" s="52">
        <v>139.80000000000001</v>
      </c>
      <c r="C34" s="53"/>
      <c r="D34" s="54">
        <f>ROUND(B34*$B$12,2)</f>
        <v>0</v>
      </c>
      <c r="E34" s="54">
        <f>ROUND(B34*0.1,2)</f>
        <v>13.98</v>
      </c>
      <c r="F34" s="54">
        <f>ROUND(B34*0.05,2)</f>
        <v>6.99</v>
      </c>
      <c r="G34" s="53">
        <f t="shared" ref="G34:G40" si="12">ROUND(B34*0.05,2)</f>
        <v>6.99</v>
      </c>
      <c r="H34" s="53">
        <f>ROUND(B34*0.05,2)</f>
        <v>6.99</v>
      </c>
      <c r="I34" s="55">
        <f>SUM(B34:H34)</f>
        <v>174.75000000000003</v>
      </c>
    </row>
    <row r="35" spans="1:9" x14ac:dyDescent="0.2">
      <c r="A35" s="56" t="s">
        <v>24</v>
      </c>
      <c r="B35" s="52">
        <v>8.74</v>
      </c>
      <c r="C35" s="63"/>
      <c r="D35" s="54">
        <f t="shared" ref="D35:D40" si="13">ROUND(B35*$B$12,2)</f>
        <v>0</v>
      </c>
      <c r="E35" s="54">
        <f t="shared" ref="E35:E40" si="14">ROUND(B35*0.1,2)</f>
        <v>0.87</v>
      </c>
      <c r="F35" s="54">
        <f t="shared" ref="F35:F40" si="15">ROUND(B35*0.05,2)</f>
        <v>0.44</v>
      </c>
      <c r="G35" s="53">
        <f t="shared" si="12"/>
        <v>0.44</v>
      </c>
      <c r="H35" s="53">
        <f t="shared" ref="H35:H40" si="16">ROUND(B35*0.05,2)</f>
        <v>0.44</v>
      </c>
      <c r="I35" s="75">
        <f t="shared" ref="I35:I40" si="17">SUM(B35,D35,E35,F35,G35,H35)</f>
        <v>10.929999999999998</v>
      </c>
    </row>
    <row r="36" spans="1:9" x14ac:dyDescent="0.2">
      <c r="A36" s="56" t="s">
        <v>11</v>
      </c>
      <c r="B36" s="52">
        <v>7.26</v>
      </c>
      <c r="C36" s="63"/>
      <c r="D36" s="54">
        <f t="shared" si="13"/>
        <v>0</v>
      </c>
      <c r="E36" s="54">
        <f t="shared" si="14"/>
        <v>0.73</v>
      </c>
      <c r="F36" s="54">
        <f t="shared" si="15"/>
        <v>0.36</v>
      </c>
      <c r="G36" s="53">
        <f t="shared" si="12"/>
        <v>0.36</v>
      </c>
      <c r="H36" s="53">
        <f t="shared" si="16"/>
        <v>0.36</v>
      </c>
      <c r="I36" s="75">
        <f t="shared" si="17"/>
        <v>9.0699999999999985</v>
      </c>
    </row>
    <row r="37" spans="1:9" x14ac:dyDescent="0.2">
      <c r="A37" s="56" t="s">
        <v>19</v>
      </c>
      <c r="B37" s="52">
        <v>7.26</v>
      </c>
      <c r="C37" s="63"/>
      <c r="D37" s="54">
        <f t="shared" si="13"/>
        <v>0</v>
      </c>
      <c r="E37" s="54">
        <f t="shared" si="14"/>
        <v>0.73</v>
      </c>
      <c r="F37" s="54">
        <f t="shared" si="15"/>
        <v>0.36</v>
      </c>
      <c r="G37" s="53">
        <f t="shared" si="12"/>
        <v>0.36</v>
      </c>
      <c r="H37" s="53">
        <f t="shared" si="16"/>
        <v>0.36</v>
      </c>
      <c r="I37" s="75">
        <f t="shared" si="17"/>
        <v>9.0699999999999985</v>
      </c>
    </row>
    <row r="38" spans="1:9" x14ac:dyDescent="0.2">
      <c r="A38" s="56" t="s">
        <v>25</v>
      </c>
      <c r="B38" s="52">
        <v>2.82</v>
      </c>
      <c r="C38" s="63"/>
      <c r="D38" s="54">
        <f t="shared" si="13"/>
        <v>0</v>
      </c>
      <c r="E38" s="54">
        <f t="shared" si="14"/>
        <v>0.28000000000000003</v>
      </c>
      <c r="F38" s="54">
        <f t="shared" si="15"/>
        <v>0.14000000000000001</v>
      </c>
      <c r="G38" s="53">
        <f t="shared" si="12"/>
        <v>0.14000000000000001</v>
      </c>
      <c r="H38" s="53">
        <f t="shared" si="16"/>
        <v>0.14000000000000001</v>
      </c>
      <c r="I38" s="75">
        <f t="shared" si="17"/>
        <v>3.52</v>
      </c>
    </row>
    <row r="39" spans="1:9" x14ac:dyDescent="0.2">
      <c r="A39" s="56" t="s">
        <v>26</v>
      </c>
      <c r="B39" s="52">
        <v>14.03</v>
      </c>
      <c r="C39" s="63"/>
      <c r="D39" s="54">
        <f t="shared" si="13"/>
        <v>0</v>
      </c>
      <c r="E39" s="54">
        <f t="shared" si="14"/>
        <v>1.4</v>
      </c>
      <c r="F39" s="54">
        <f t="shared" si="15"/>
        <v>0.7</v>
      </c>
      <c r="G39" s="53">
        <f t="shared" si="12"/>
        <v>0.7</v>
      </c>
      <c r="H39" s="53">
        <f t="shared" si="16"/>
        <v>0.7</v>
      </c>
      <c r="I39" s="75">
        <f t="shared" si="17"/>
        <v>17.529999999999998</v>
      </c>
    </row>
    <row r="40" spans="1:9" x14ac:dyDescent="0.2">
      <c r="A40" s="56" t="s">
        <v>27</v>
      </c>
      <c r="B40" s="52">
        <v>5.59</v>
      </c>
      <c r="C40" s="63"/>
      <c r="D40" s="54">
        <f t="shared" si="13"/>
        <v>0</v>
      </c>
      <c r="E40" s="54">
        <f t="shared" si="14"/>
        <v>0.56000000000000005</v>
      </c>
      <c r="F40" s="54">
        <f t="shared" si="15"/>
        <v>0.28000000000000003</v>
      </c>
      <c r="G40" s="53">
        <f t="shared" si="12"/>
        <v>0.28000000000000003</v>
      </c>
      <c r="H40" s="53">
        <f t="shared" si="16"/>
        <v>0.28000000000000003</v>
      </c>
      <c r="I40" s="75">
        <f t="shared" si="17"/>
        <v>6.9900000000000011</v>
      </c>
    </row>
    <row r="41" spans="1:9" x14ac:dyDescent="0.2">
      <c r="A41" s="58" t="s">
        <v>10</v>
      </c>
      <c r="B41" s="59"/>
      <c r="C41" s="60"/>
      <c r="D41" s="59"/>
      <c r="E41" s="59"/>
      <c r="F41" s="59"/>
      <c r="G41" s="59"/>
      <c r="H41" s="61"/>
      <c r="I41" s="64">
        <f>SUM(I34:I40)</f>
        <v>231.86000000000004</v>
      </c>
    </row>
    <row r="42" spans="1:9" x14ac:dyDescent="0.2">
      <c r="A42" s="34" t="s">
        <v>31</v>
      </c>
      <c r="B42" s="35">
        <v>167.77</v>
      </c>
      <c r="C42" s="62"/>
      <c r="D42" s="71">
        <f>ROUND(B42*$B$12,2)</f>
        <v>0</v>
      </c>
      <c r="E42" s="71">
        <f>ROUND(B42*0.1,2)</f>
        <v>16.78</v>
      </c>
      <c r="F42" s="71">
        <f>ROUND(B42*0.05,2)</f>
        <v>8.39</v>
      </c>
      <c r="G42" s="72">
        <f>ROUND(B42*0.05,2)</f>
        <v>8.39</v>
      </c>
      <c r="H42" s="72">
        <f>ROUND(B42*0.05,2)</f>
        <v>8.39</v>
      </c>
      <c r="I42" s="73">
        <f>SUM(B42:H42)</f>
        <v>209.71999999999997</v>
      </c>
    </row>
    <row r="43" spans="1:9" x14ac:dyDescent="0.2">
      <c r="A43" s="39" t="s">
        <v>24</v>
      </c>
      <c r="B43" s="68">
        <v>8.74</v>
      </c>
      <c r="C43" s="62"/>
      <c r="D43" s="71">
        <f t="shared" ref="D43:D48" si="18">ROUND(B43*$B$12,2)</f>
        <v>0</v>
      </c>
      <c r="E43" s="71">
        <f t="shared" ref="E43:E48" si="19">ROUND(B43*0.1,2)</f>
        <v>0.87</v>
      </c>
      <c r="F43" s="71">
        <f t="shared" ref="F43:F48" si="20">ROUND(B43*0.05,2)</f>
        <v>0.44</v>
      </c>
      <c r="G43" s="72">
        <f t="shared" ref="G43:G48" si="21">ROUND(B43*0.05,2)</f>
        <v>0.44</v>
      </c>
      <c r="H43" s="72">
        <f t="shared" ref="H43:H48" si="22">ROUND(B43*0.05,2)</f>
        <v>0.44</v>
      </c>
      <c r="I43" s="38">
        <f t="shared" ref="I43:I48" si="23">SUM(B43,D43,E43,F43,G43,H43)</f>
        <v>10.929999999999998</v>
      </c>
    </row>
    <row r="44" spans="1:9" x14ac:dyDescent="0.2">
      <c r="A44" s="39" t="s">
        <v>11</v>
      </c>
      <c r="B44" s="35">
        <v>7.26</v>
      </c>
      <c r="C44" s="62"/>
      <c r="D44" s="71">
        <f t="shared" si="18"/>
        <v>0</v>
      </c>
      <c r="E44" s="71">
        <f t="shared" si="19"/>
        <v>0.73</v>
      </c>
      <c r="F44" s="71">
        <f t="shared" si="20"/>
        <v>0.36</v>
      </c>
      <c r="G44" s="72">
        <f t="shared" si="21"/>
        <v>0.36</v>
      </c>
      <c r="H44" s="72">
        <f t="shared" si="22"/>
        <v>0.36</v>
      </c>
      <c r="I44" s="38">
        <f t="shared" si="23"/>
        <v>9.0699999999999985</v>
      </c>
    </row>
    <row r="45" spans="1:9" x14ac:dyDescent="0.2">
      <c r="A45" s="39" t="s">
        <v>19</v>
      </c>
      <c r="B45" s="35">
        <v>7.26</v>
      </c>
      <c r="C45" s="62"/>
      <c r="D45" s="71">
        <f t="shared" si="18"/>
        <v>0</v>
      </c>
      <c r="E45" s="71">
        <f t="shared" si="19"/>
        <v>0.73</v>
      </c>
      <c r="F45" s="71">
        <f t="shared" si="20"/>
        <v>0.36</v>
      </c>
      <c r="G45" s="72">
        <f t="shared" si="21"/>
        <v>0.36</v>
      </c>
      <c r="H45" s="72">
        <f t="shared" si="22"/>
        <v>0.36</v>
      </c>
      <c r="I45" s="38">
        <f t="shared" si="23"/>
        <v>9.0699999999999985</v>
      </c>
    </row>
    <row r="46" spans="1:9" x14ac:dyDescent="0.2">
      <c r="A46" s="39" t="s">
        <v>25</v>
      </c>
      <c r="B46" s="35">
        <v>2.82</v>
      </c>
      <c r="C46" s="62"/>
      <c r="D46" s="71">
        <f t="shared" si="18"/>
        <v>0</v>
      </c>
      <c r="E46" s="71">
        <f t="shared" si="19"/>
        <v>0.28000000000000003</v>
      </c>
      <c r="F46" s="71">
        <f t="shared" si="20"/>
        <v>0.14000000000000001</v>
      </c>
      <c r="G46" s="72">
        <f t="shared" si="21"/>
        <v>0.14000000000000001</v>
      </c>
      <c r="H46" s="72">
        <f t="shared" si="22"/>
        <v>0.14000000000000001</v>
      </c>
      <c r="I46" s="38">
        <f t="shared" si="23"/>
        <v>3.52</v>
      </c>
    </row>
    <row r="47" spans="1:9" x14ac:dyDescent="0.2">
      <c r="A47" s="39" t="s">
        <v>26</v>
      </c>
      <c r="B47" s="35">
        <v>14.03</v>
      </c>
      <c r="C47" s="62"/>
      <c r="D47" s="71">
        <f t="shared" si="18"/>
        <v>0</v>
      </c>
      <c r="E47" s="71">
        <f t="shared" si="19"/>
        <v>1.4</v>
      </c>
      <c r="F47" s="71">
        <f t="shared" si="20"/>
        <v>0.7</v>
      </c>
      <c r="G47" s="72">
        <f t="shared" si="21"/>
        <v>0.7</v>
      </c>
      <c r="H47" s="72">
        <f t="shared" si="22"/>
        <v>0.7</v>
      </c>
      <c r="I47" s="38">
        <f t="shared" si="23"/>
        <v>17.529999999999998</v>
      </c>
    </row>
    <row r="48" spans="1:9" x14ac:dyDescent="0.2">
      <c r="A48" s="39" t="s">
        <v>27</v>
      </c>
      <c r="B48" s="35">
        <v>5.59</v>
      </c>
      <c r="C48" s="62"/>
      <c r="D48" s="71">
        <f t="shared" si="18"/>
        <v>0</v>
      </c>
      <c r="E48" s="71">
        <f t="shared" si="19"/>
        <v>0.56000000000000005</v>
      </c>
      <c r="F48" s="71">
        <f t="shared" si="20"/>
        <v>0.28000000000000003</v>
      </c>
      <c r="G48" s="72">
        <f t="shared" si="21"/>
        <v>0.28000000000000003</v>
      </c>
      <c r="H48" s="72">
        <f t="shared" si="22"/>
        <v>0.28000000000000003</v>
      </c>
      <c r="I48" s="38">
        <f t="shared" si="23"/>
        <v>6.9900000000000011</v>
      </c>
    </row>
    <row r="49" spans="1:9" x14ac:dyDescent="0.2">
      <c r="A49" s="42" t="s">
        <v>10</v>
      </c>
      <c r="B49" s="43"/>
      <c r="C49" s="43"/>
      <c r="D49" s="43"/>
      <c r="E49" s="43"/>
      <c r="F49" s="43"/>
      <c r="G49" s="43"/>
      <c r="H49" s="44"/>
      <c r="I49" s="74">
        <f>SUM(I42:I48)</f>
        <v>266.83</v>
      </c>
    </row>
    <row r="50" spans="1:9" x14ac:dyDescent="0.2">
      <c r="A50" s="51" t="s">
        <v>13</v>
      </c>
      <c r="B50" s="52">
        <v>216.69</v>
      </c>
      <c r="C50" s="53"/>
      <c r="D50" s="54">
        <f>ROUND(B50*$B$12,2)</f>
        <v>0</v>
      </c>
      <c r="E50" s="54">
        <f>ROUND(B50*0.1,2)</f>
        <v>21.67</v>
      </c>
      <c r="F50" s="54">
        <f>ROUND(B50*0.05,2)</f>
        <v>10.83</v>
      </c>
      <c r="G50" s="53">
        <f>ROUND(B50*0.05,2)</f>
        <v>10.83</v>
      </c>
      <c r="H50" s="53">
        <f>ROUND(B50*0.05,2)</f>
        <v>10.83</v>
      </c>
      <c r="I50" s="55">
        <f>SUM(B50:H50)</f>
        <v>270.85000000000002</v>
      </c>
    </row>
    <row r="51" spans="1:9" x14ac:dyDescent="0.2">
      <c r="A51" s="56" t="s">
        <v>24</v>
      </c>
      <c r="B51" s="52">
        <v>8.74</v>
      </c>
      <c r="C51" s="63"/>
      <c r="D51" s="54">
        <f t="shared" ref="D51:D56" si="24">ROUND(B51*$B$12,2)</f>
        <v>0</v>
      </c>
      <c r="E51" s="54">
        <f t="shared" ref="E51:E56" si="25">ROUND(B51*0.1,2)</f>
        <v>0.87</v>
      </c>
      <c r="F51" s="54">
        <f t="shared" ref="F51:F56" si="26">ROUND(B51*0.05,2)</f>
        <v>0.44</v>
      </c>
      <c r="G51" s="53">
        <f t="shared" ref="G51:G56" si="27">ROUND(B51*0.05,2)</f>
        <v>0.44</v>
      </c>
      <c r="H51" s="53">
        <f t="shared" ref="H51:H56" si="28">ROUND(B51*0.05,2)</f>
        <v>0.44</v>
      </c>
      <c r="I51" s="75">
        <f t="shared" ref="I51:I56" si="29">SUM(B51,D51,E51,F51,G51,H51)</f>
        <v>10.929999999999998</v>
      </c>
    </row>
    <row r="52" spans="1:9" x14ac:dyDescent="0.2">
      <c r="A52" s="56" t="s">
        <v>11</v>
      </c>
      <c r="B52" s="52">
        <v>7.26</v>
      </c>
      <c r="C52" s="63"/>
      <c r="D52" s="54">
        <f t="shared" si="24"/>
        <v>0</v>
      </c>
      <c r="E52" s="54">
        <f t="shared" si="25"/>
        <v>0.73</v>
      </c>
      <c r="F52" s="54">
        <f t="shared" si="26"/>
        <v>0.36</v>
      </c>
      <c r="G52" s="53">
        <f t="shared" si="27"/>
        <v>0.36</v>
      </c>
      <c r="H52" s="53">
        <f t="shared" si="28"/>
        <v>0.36</v>
      </c>
      <c r="I52" s="75">
        <f t="shared" si="29"/>
        <v>9.0699999999999985</v>
      </c>
    </row>
    <row r="53" spans="1:9" x14ac:dyDescent="0.2">
      <c r="A53" s="56" t="s">
        <v>19</v>
      </c>
      <c r="B53" s="52">
        <v>7.26</v>
      </c>
      <c r="C53" s="63"/>
      <c r="D53" s="54">
        <f t="shared" si="24"/>
        <v>0</v>
      </c>
      <c r="E53" s="54">
        <f t="shared" si="25"/>
        <v>0.73</v>
      </c>
      <c r="F53" s="54">
        <f t="shared" si="26"/>
        <v>0.36</v>
      </c>
      <c r="G53" s="53">
        <f t="shared" si="27"/>
        <v>0.36</v>
      </c>
      <c r="H53" s="53">
        <f t="shared" si="28"/>
        <v>0.36</v>
      </c>
      <c r="I53" s="75">
        <f t="shared" si="29"/>
        <v>9.0699999999999985</v>
      </c>
    </row>
    <row r="54" spans="1:9" x14ac:dyDescent="0.2">
      <c r="A54" s="56" t="s">
        <v>25</v>
      </c>
      <c r="B54" s="52">
        <v>2.82</v>
      </c>
      <c r="C54" s="63"/>
      <c r="D54" s="54">
        <f t="shared" si="24"/>
        <v>0</v>
      </c>
      <c r="E54" s="54">
        <f t="shared" si="25"/>
        <v>0.28000000000000003</v>
      </c>
      <c r="F54" s="54">
        <f t="shared" si="26"/>
        <v>0.14000000000000001</v>
      </c>
      <c r="G54" s="53">
        <f t="shared" si="27"/>
        <v>0.14000000000000001</v>
      </c>
      <c r="H54" s="53">
        <f t="shared" si="28"/>
        <v>0.14000000000000001</v>
      </c>
      <c r="I54" s="75">
        <f t="shared" si="29"/>
        <v>3.52</v>
      </c>
    </row>
    <row r="55" spans="1:9" x14ac:dyDescent="0.2">
      <c r="A55" s="56" t="s">
        <v>26</v>
      </c>
      <c r="B55" s="52">
        <v>14.03</v>
      </c>
      <c r="C55" s="63"/>
      <c r="D55" s="54">
        <f t="shared" si="24"/>
        <v>0</v>
      </c>
      <c r="E55" s="54">
        <f t="shared" si="25"/>
        <v>1.4</v>
      </c>
      <c r="F55" s="54">
        <f t="shared" si="26"/>
        <v>0.7</v>
      </c>
      <c r="G55" s="53">
        <f t="shared" si="27"/>
        <v>0.7</v>
      </c>
      <c r="H55" s="53">
        <f t="shared" si="28"/>
        <v>0.7</v>
      </c>
      <c r="I55" s="75">
        <f t="shared" si="29"/>
        <v>17.529999999999998</v>
      </c>
    </row>
    <row r="56" spans="1:9" x14ac:dyDescent="0.2">
      <c r="A56" s="56" t="s">
        <v>27</v>
      </c>
      <c r="B56" s="52">
        <v>5.59</v>
      </c>
      <c r="C56" s="63"/>
      <c r="D56" s="54">
        <f t="shared" si="24"/>
        <v>0</v>
      </c>
      <c r="E56" s="54">
        <f t="shared" si="25"/>
        <v>0.56000000000000005</v>
      </c>
      <c r="F56" s="54">
        <f t="shared" si="26"/>
        <v>0.28000000000000003</v>
      </c>
      <c r="G56" s="53">
        <f t="shared" si="27"/>
        <v>0.28000000000000003</v>
      </c>
      <c r="H56" s="53">
        <f t="shared" si="28"/>
        <v>0.28000000000000003</v>
      </c>
      <c r="I56" s="75">
        <f t="shared" si="29"/>
        <v>6.9900000000000011</v>
      </c>
    </row>
    <row r="57" spans="1:9" x14ac:dyDescent="0.2">
      <c r="A57" s="58" t="s">
        <v>10</v>
      </c>
      <c r="B57" s="59"/>
      <c r="C57" s="59"/>
      <c r="D57" s="59"/>
      <c r="E57" s="59"/>
      <c r="F57" s="59"/>
      <c r="G57" s="59"/>
      <c r="H57" s="61"/>
      <c r="I57" s="64">
        <f>SUM(I50:I56)</f>
        <v>327.96</v>
      </c>
    </row>
    <row r="58" spans="1:9" x14ac:dyDescent="0.2">
      <c r="A58" s="34" t="s">
        <v>14</v>
      </c>
      <c r="B58" s="35">
        <v>286.60000000000002</v>
      </c>
      <c r="C58" s="62"/>
      <c r="D58" s="71">
        <f>ROUND(B58*$B$12,2)</f>
        <v>0</v>
      </c>
      <c r="E58" s="71">
        <f>ROUND(B58*0.1,2)</f>
        <v>28.66</v>
      </c>
      <c r="F58" s="71">
        <f>ROUND(B58*0.05,2)</f>
        <v>14.33</v>
      </c>
      <c r="G58" s="72">
        <f>ROUND(B58*0.05,2)</f>
        <v>14.33</v>
      </c>
      <c r="H58" s="72">
        <f>ROUND(B58*0.05,2)</f>
        <v>14.33</v>
      </c>
      <c r="I58" s="73">
        <f>SUM(B58:H58)</f>
        <v>358.25</v>
      </c>
    </row>
    <row r="59" spans="1:9" x14ac:dyDescent="0.2">
      <c r="A59" s="39" t="s">
        <v>24</v>
      </c>
      <c r="B59" s="68">
        <v>8.74</v>
      </c>
      <c r="C59" s="62"/>
      <c r="D59" s="71">
        <f t="shared" ref="D59:D64" si="30">ROUND(B59*$B$12,2)</f>
        <v>0</v>
      </c>
      <c r="E59" s="71">
        <f t="shared" ref="E59:E64" si="31">ROUND(B59*0.1,2)</f>
        <v>0.87</v>
      </c>
      <c r="F59" s="71">
        <f t="shared" ref="F59:F64" si="32">ROUND(B59*0.05,2)</f>
        <v>0.44</v>
      </c>
      <c r="G59" s="72">
        <f t="shared" ref="G59:G64" si="33">ROUND(B59*0.05,2)</f>
        <v>0.44</v>
      </c>
      <c r="H59" s="72">
        <f t="shared" ref="H59:H64" si="34">ROUND(B59*0.05,2)</f>
        <v>0.44</v>
      </c>
      <c r="I59" s="38">
        <f t="shared" ref="I59:I64" si="35">SUM(B59,D59,E59,F59,G59,H59)</f>
        <v>10.929999999999998</v>
      </c>
    </row>
    <row r="60" spans="1:9" x14ac:dyDescent="0.2">
      <c r="A60" s="39" t="s">
        <v>11</v>
      </c>
      <c r="B60" s="35">
        <v>7.26</v>
      </c>
      <c r="C60" s="62"/>
      <c r="D60" s="71">
        <f t="shared" si="30"/>
        <v>0</v>
      </c>
      <c r="E60" s="71">
        <f t="shared" si="31"/>
        <v>0.73</v>
      </c>
      <c r="F60" s="71">
        <f t="shared" si="32"/>
        <v>0.36</v>
      </c>
      <c r="G60" s="72">
        <f t="shared" si="33"/>
        <v>0.36</v>
      </c>
      <c r="H60" s="72">
        <f t="shared" si="34"/>
        <v>0.36</v>
      </c>
      <c r="I60" s="38">
        <f t="shared" si="35"/>
        <v>9.0699999999999985</v>
      </c>
    </row>
    <row r="61" spans="1:9" x14ac:dyDescent="0.2">
      <c r="A61" s="39" t="s">
        <v>19</v>
      </c>
      <c r="B61" s="35">
        <v>7.26</v>
      </c>
      <c r="C61" s="62"/>
      <c r="D61" s="71">
        <f t="shared" si="30"/>
        <v>0</v>
      </c>
      <c r="E61" s="71">
        <f t="shared" si="31"/>
        <v>0.73</v>
      </c>
      <c r="F61" s="71">
        <f t="shared" si="32"/>
        <v>0.36</v>
      </c>
      <c r="G61" s="72">
        <f t="shared" si="33"/>
        <v>0.36</v>
      </c>
      <c r="H61" s="72">
        <f t="shared" si="34"/>
        <v>0.36</v>
      </c>
      <c r="I61" s="38">
        <f t="shared" si="35"/>
        <v>9.0699999999999985</v>
      </c>
    </row>
    <row r="62" spans="1:9" x14ac:dyDescent="0.2">
      <c r="A62" s="39" t="s">
        <v>25</v>
      </c>
      <c r="B62" s="35">
        <v>2.82</v>
      </c>
      <c r="C62" s="62"/>
      <c r="D62" s="71">
        <f t="shared" si="30"/>
        <v>0</v>
      </c>
      <c r="E62" s="71">
        <f t="shared" si="31"/>
        <v>0.28000000000000003</v>
      </c>
      <c r="F62" s="71">
        <f t="shared" si="32"/>
        <v>0.14000000000000001</v>
      </c>
      <c r="G62" s="72">
        <f t="shared" si="33"/>
        <v>0.14000000000000001</v>
      </c>
      <c r="H62" s="72">
        <f t="shared" si="34"/>
        <v>0.14000000000000001</v>
      </c>
      <c r="I62" s="38">
        <f t="shared" si="35"/>
        <v>3.52</v>
      </c>
    </row>
    <row r="63" spans="1:9" x14ac:dyDescent="0.2">
      <c r="A63" s="39" t="s">
        <v>26</v>
      </c>
      <c r="B63" s="35">
        <v>14.03</v>
      </c>
      <c r="C63" s="62"/>
      <c r="D63" s="71">
        <f t="shared" si="30"/>
        <v>0</v>
      </c>
      <c r="E63" s="71">
        <f t="shared" si="31"/>
        <v>1.4</v>
      </c>
      <c r="F63" s="71">
        <f t="shared" si="32"/>
        <v>0.7</v>
      </c>
      <c r="G63" s="72">
        <f t="shared" si="33"/>
        <v>0.7</v>
      </c>
      <c r="H63" s="72">
        <f t="shared" si="34"/>
        <v>0.7</v>
      </c>
      <c r="I63" s="38">
        <f t="shared" si="35"/>
        <v>17.529999999999998</v>
      </c>
    </row>
    <row r="64" spans="1:9" x14ac:dyDescent="0.2">
      <c r="A64" s="39" t="s">
        <v>27</v>
      </c>
      <c r="B64" s="35">
        <v>5.59</v>
      </c>
      <c r="C64" s="62"/>
      <c r="D64" s="71">
        <f t="shared" si="30"/>
        <v>0</v>
      </c>
      <c r="E64" s="71">
        <f t="shared" si="31"/>
        <v>0.56000000000000005</v>
      </c>
      <c r="F64" s="71">
        <f t="shared" si="32"/>
        <v>0.28000000000000003</v>
      </c>
      <c r="G64" s="72">
        <f t="shared" si="33"/>
        <v>0.28000000000000003</v>
      </c>
      <c r="H64" s="72">
        <f t="shared" si="34"/>
        <v>0.28000000000000003</v>
      </c>
      <c r="I64" s="38">
        <f t="shared" si="35"/>
        <v>6.9900000000000011</v>
      </c>
    </row>
    <row r="65" spans="1:9" x14ac:dyDescent="0.2">
      <c r="A65" s="42" t="s">
        <v>10</v>
      </c>
      <c r="B65" s="43"/>
      <c r="C65" s="43"/>
      <c r="D65" s="43"/>
      <c r="E65" s="43"/>
      <c r="F65" s="43"/>
      <c r="G65" s="43"/>
      <c r="H65" s="44"/>
      <c r="I65" s="74">
        <f>SUM(I58:I64)</f>
        <v>415.35999999999996</v>
      </c>
    </row>
    <row r="66" spans="1:9" x14ac:dyDescent="0.2">
      <c r="A66" s="56" t="s">
        <v>15</v>
      </c>
      <c r="B66" s="57">
        <v>356.5</v>
      </c>
      <c r="C66" s="53"/>
      <c r="D66" s="54">
        <f>ROUND(B66*$B$12,2)</f>
        <v>0</v>
      </c>
      <c r="E66" s="54">
        <f>ROUND(B66*0.1,2)</f>
        <v>35.65</v>
      </c>
      <c r="F66" s="54">
        <f>ROUND(B66*0.05,2)</f>
        <v>17.829999999999998</v>
      </c>
      <c r="G66" s="53">
        <f>ROUND(B66*0.05,2)</f>
        <v>17.829999999999998</v>
      </c>
      <c r="H66" s="53">
        <f>ROUND(B66*0.05,2)</f>
        <v>17.829999999999998</v>
      </c>
      <c r="I66" s="55">
        <f>SUM(B66:H66)</f>
        <v>445.63999999999993</v>
      </c>
    </row>
    <row r="67" spans="1:9" x14ac:dyDescent="0.2">
      <c r="A67" s="56" t="s">
        <v>24</v>
      </c>
      <c r="B67" s="52">
        <v>8.74</v>
      </c>
      <c r="C67" s="63"/>
      <c r="D67" s="54">
        <f t="shared" ref="D67:D72" si="36">ROUND(B67*$B$12,2)</f>
        <v>0</v>
      </c>
      <c r="E67" s="54">
        <f t="shared" ref="E67:E72" si="37">ROUND(B67*0.1,2)</f>
        <v>0.87</v>
      </c>
      <c r="F67" s="54">
        <f t="shared" ref="F67:F72" si="38">ROUND(B67*0.05,2)</f>
        <v>0.44</v>
      </c>
      <c r="G67" s="53">
        <f t="shared" ref="G67:G72" si="39">ROUND(B67*0.05,2)</f>
        <v>0.44</v>
      </c>
      <c r="H67" s="53">
        <f t="shared" ref="H67:H72" si="40">ROUND(B67*0.05,2)</f>
        <v>0.44</v>
      </c>
      <c r="I67" s="75">
        <f t="shared" ref="I67:I72" si="41">SUM(B67,D67,E67,F67,G67,H67)</f>
        <v>10.929999999999998</v>
      </c>
    </row>
    <row r="68" spans="1:9" x14ac:dyDescent="0.2">
      <c r="A68" s="56" t="s">
        <v>11</v>
      </c>
      <c r="B68" s="52">
        <v>7.26</v>
      </c>
      <c r="C68" s="63"/>
      <c r="D68" s="54">
        <f t="shared" si="36"/>
        <v>0</v>
      </c>
      <c r="E68" s="54">
        <f t="shared" si="37"/>
        <v>0.73</v>
      </c>
      <c r="F68" s="54">
        <f t="shared" si="38"/>
        <v>0.36</v>
      </c>
      <c r="G68" s="53">
        <f t="shared" si="39"/>
        <v>0.36</v>
      </c>
      <c r="H68" s="53">
        <f t="shared" si="40"/>
        <v>0.36</v>
      </c>
      <c r="I68" s="75">
        <f t="shared" si="41"/>
        <v>9.0699999999999985</v>
      </c>
    </row>
    <row r="69" spans="1:9" x14ac:dyDescent="0.2">
      <c r="A69" s="56" t="s">
        <v>19</v>
      </c>
      <c r="B69" s="52">
        <v>7.26</v>
      </c>
      <c r="C69" s="63"/>
      <c r="D69" s="54">
        <f t="shared" si="36"/>
        <v>0</v>
      </c>
      <c r="E69" s="54">
        <f t="shared" si="37"/>
        <v>0.73</v>
      </c>
      <c r="F69" s="54">
        <f t="shared" si="38"/>
        <v>0.36</v>
      </c>
      <c r="G69" s="53">
        <f t="shared" si="39"/>
        <v>0.36</v>
      </c>
      <c r="H69" s="53">
        <f t="shared" si="40"/>
        <v>0.36</v>
      </c>
      <c r="I69" s="75">
        <f t="shared" si="41"/>
        <v>9.0699999999999985</v>
      </c>
    </row>
    <row r="70" spans="1:9" x14ac:dyDescent="0.2">
      <c r="A70" s="56" t="s">
        <v>25</v>
      </c>
      <c r="B70" s="52">
        <v>2.82</v>
      </c>
      <c r="C70" s="63"/>
      <c r="D70" s="54">
        <f t="shared" si="36"/>
        <v>0</v>
      </c>
      <c r="E70" s="54">
        <f t="shared" si="37"/>
        <v>0.28000000000000003</v>
      </c>
      <c r="F70" s="54">
        <f t="shared" si="38"/>
        <v>0.14000000000000001</v>
      </c>
      <c r="G70" s="53">
        <f t="shared" si="39"/>
        <v>0.14000000000000001</v>
      </c>
      <c r="H70" s="53">
        <f t="shared" si="40"/>
        <v>0.14000000000000001</v>
      </c>
      <c r="I70" s="75">
        <f t="shared" si="41"/>
        <v>3.52</v>
      </c>
    </row>
    <row r="71" spans="1:9" s="29" customFormat="1" x14ac:dyDescent="0.2">
      <c r="A71" s="56" t="s">
        <v>26</v>
      </c>
      <c r="B71" s="52">
        <v>14.03</v>
      </c>
      <c r="C71" s="63"/>
      <c r="D71" s="54">
        <f t="shared" si="36"/>
        <v>0</v>
      </c>
      <c r="E71" s="54">
        <f t="shared" si="37"/>
        <v>1.4</v>
      </c>
      <c r="F71" s="54">
        <f t="shared" si="38"/>
        <v>0.7</v>
      </c>
      <c r="G71" s="53">
        <f t="shared" si="39"/>
        <v>0.7</v>
      </c>
      <c r="H71" s="53">
        <f t="shared" si="40"/>
        <v>0.7</v>
      </c>
      <c r="I71" s="75">
        <f t="shared" si="41"/>
        <v>17.529999999999998</v>
      </c>
    </row>
    <row r="72" spans="1:9" s="29" customFormat="1" x14ac:dyDescent="0.2">
      <c r="A72" s="56" t="s">
        <v>27</v>
      </c>
      <c r="B72" s="52">
        <v>5.59</v>
      </c>
      <c r="C72" s="63"/>
      <c r="D72" s="54">
        <f t="shared" si="36"/>
        <v>0</v>
      </c>
      <c r="E72" s="54">
        <f t="shared" si="37"/>
        <v>0.56000000000000005</v>
      </c>
      <c r="F72" s="54">
        <f t="shared" si="38"/>
        <v>0.28000000000000003</v>
      </c>
      <c r="G72" s="53">
        <f t="shared" si="39"/>
        <v>0.28000000000000003</v>
      </c>
      <c r="H72" s="53">
        <f t="shared" si="40"/>
        <v>0.28000000000000003</v>
      </c>
      <c r="I72" s="75">
        <f t="shared" si="41"/>
        <v>6.9900000000000011</v>
      </c>
    </row>
    <row r="73" spans="1:9" x14ac:dyDescent="0.2">
      <c r="A73" s="58" t="s">
        <v>10</v>
      </c>
      <c r="B73" s="59"/>
      <c r="C73" s="59"/>
      <c r="D73" s="59"/>
      <c r="E73" s="59"/>
      <c r="F73" s="59"/>
      <c r="G73" s="59"/>
      <c r="H73" s="61"/>
      <c r="I73" s="64">
        <f>SUM(I66:I72)</f>
        <v>502.74999999999989</v>
      </c>
    </row>
    <row r="74" spans="1:9" x14ac:dyDescent="0.2">
      <c r="A74" s="34" t="s">
        <v>16</v>
      </c>
      <c r="B74" s="35">
        <v>426.39</v>
      </c>
      <c r="C74" s="62"/>
      <c r="D74" s="71">
        <f>ROUND(B74*$B$12,2)</f>
        <v>0</v>
      </c>
      <c r="E74" s="71">
        <f>ROUND(B74*0.1,2)</f>
        <v>42.64</v>
      </c>
      <c r="F74" s="71">
        <f>ROUND(B74*0.05,2)</f>
        <v>21.32</v>
      </c>
      <c r="G74" s="72">
        <f>ROUND(B74*0.05,2)</f>
        <v>21.32</v>
      </c>
      <c r="H74" s="72">
        <f>ROUND(B74*0.05,2)</f>
        <v>21.32</v>
      </c>
      <c r="I74" s="73">
        <f>SUM(B74:H74)</f>
        <v>532.99</v>
      </c>
    </row>
    <row r="75" spans="1:9" x14ac:dyDescent="0.2">
      <c r="A75" s="39" t="s">
        <v>24</v>
      </c>
      <c r="B75" s="68">
        <v>8.74</v>
      </c>
      <c r="C75" s="62"/>
      <c r="D75" s="71">
        <f t="shared" ref="D75:D80" si="42">ROUND(B75*$B$12,2)</f>
        <v>0</v>
      </c>
      <c r="E75" s="71">
        <f t="shared" ref="E75:E80" si="43">ROUND(B75*0.1,2)</f>
        <v>0.87</v>
      </c>
      <c r="F75" s="71">
        <f t="shared" ref="F75:F80" si="44">ROUND(B75*0.05,2)</f>
        <v>0.44</v>
      </c>
      <c r="G75" s="72">
        <f t="shared" ref="G75:G80" si="45">ROUND(B75*0.05,2)</f>
        <v>0.44</v>
      </c>
      <c r="H75" s="72">
        <f t="shared" ref="H75:H80" si="46">ROUND(B75*0.05,2)</f>
        <v>0.44</v>
      </c>
      <c r="I75" s="38">
        <f t="shared" ref="I75:I80" si="47">SUM(B75,D75,E75,F75,G75,H75)</f>
        <v>10.929999999999998</v>
      </c>
    </row>
    <row r="76" spans="1:9" x14ac:dyDescent="0.2">
      <c r="A76" s="39" t="s">
        <v>11</v>
      </c>
      <c r="B76" s="35">
        <v>7.26</v>
      </c>
      <c r="C76" s="62"/>
      <c r="D76" s="71">
        <f t="shared" si="42"/>
        <v>0</v>
      </c>
      <c r="E76" s="71">
        <f t="shared" si="43"/>
        <v>0.73</v>
      </c>
      <c r="F76" s="71">
        <f t="shared" si="44"/>
        <v>0.36</v>
      </c>
      <c r="G76" s="72">
        <f t="shared" si="45"/>
        <v>0.36</v>
      </c>
      <c r="H76" s="72">
        <f t="shared" si="46"/>
        <v>0.36</v>
      </c>
      <c r="I76" s="38">
        <f t="shared" si="47"/>
        <v>9.0699999999999985</v>
      </c>
    </row>
    <row r="77" spans="1:9" x14ac:dyDescent="0.2">
      <c r="A77" s="39" t="s">
        <v>19</v>
      </c>
      <c r="B77" s="35">
        <v>7.26</v>
      </c>
      <c r="C77" s="62"/>
      <c r="D77" s="71">
        <f t="shared" si="42"/>
        <v>0</v>
      </c>
      <c r="E77" s="71">
        <f t="shared" si="43"/>
        <v>0.73</v>
      </c>
      <c r="F77" s="71">
        <f t="shared" si="44"/>
        <v>0.36</v>
      </c>
      <c r="G77" s="72">
        <f t="shared" si="45"/>
        <v>0.36</v>
      </c>
      <c r="H77" s="72">
        <f t="shared" si="46"/>
        <v>0.36</v>
      </c>
      <c r="I77" s="38">
        <f t="shared" si="47"/>
        <v>9.0699999999999985</v>
      </c>
    </row>
    <row r="78" spans="1:9" x14ac:dyDescent="0.2">
      <c r="A78" s="39" t="s">
        <v>25</v>
      </c>
      <c r="B78" s="35">
        <v>2.82</v>
      </c>
      <c r="C78" s="62"/>
      <c r="D78" s="71">
        <f t="shared" si="42"/>
        <v>0</v>
      </c>
      <c r="E78" s="71">
        <f t="shared" si="43"/>
        <v>0.28000000000000003</v>
      </c>
      <c r="F78" s="71">
        <f t="shared" si="44"/>
        <v>0.14000000000000001</v>
      </c>
      <c r="G78" s="72">
        <f t="shared" si="45"/>
        <v>0.14000000000000001</v>
      </c>
      <c r="H78" s="72">
        <f t="shared" si="46"/>
        <v>0.14000000000000001</v>
      </c>
      <c r="I78" s="38">
        <f t="shared" si="47"/>
        <v>3.52</v>
      </c>
    </row>
    <row r="79" spans="1:9" x14ac:dyDescent="0.2">
      <c r="A79" s="39" t="s">
        <v>26</v>
      </c>
      <c r="B79" s="35">
        <v>14.03</v>
      </c>
      <c r="C79" s="62"/>
      <c r="D79" s="71">
        <f t="shared" si="42"/>
        <v>0</v>
      </c>
      <c r="E79" s="71">
        <f t="shared" si="43"/>
        <v>1.4</v>
      </c>
      <c r="F79" s="71">
        <f t="shared" si="44"/>
        <v>0.7</v>
      </c>
      <c r="G79" s="72">
        <f t="shared" si="45"/>
        <v>0.7</v>
      </c>
      <c r="H79" s="72">
        <f t="shared" si="46"/>
        <v>0.7</v>
      </c>
      <c r="I79" s="38">
        <f t="shared" si="47"/>
        <v>17.529999999999998</v>
      </c>
    </row>
    <row r="80" spans="1:9" x14ac:dyDescent="0.2">
      <c r="A80" s="39" t="s">
        <v>27</v>
      </c>
      <c r="B80" s="35">
        <v>5.59</v>
      </c>
      <c r="C80" s="62"/>
      <c r="D80" s="71">
        <f t="shared" si="42"/>
        <v>0</v>
      </c>
      <c r="E80" s="71">
        <f t="shared" si="43"/>
        <v>0.56000000000000005</v>
      </c>
      <c r="F80" s="71">
        <f t="shared" si="44"/>
        <v>0.28000000000000003</v>
      </c>
      <c r="G80" s="72">
        <f t="shared" si="45"/>
        <v>0.28000000000000003</v>
      </c>
      <c r="H80" s="72">
        <f t="shared" si="46"/>
        <v>0.28000000000000003</v>
      </c>
      <c r="I80" s="38">
        <f t="shared" si="47"/>
        <v>6.9900000000000011</v>
      </c>
    </row>
    <row r="81" spans="1:9" ht="11.25" customHeight="1" x14ac:dyDescent="0.2">
      <c r="A81" s="42" t="s">
        <v>10</v>
      </c>
      <c r="B81" s="43"/>
      <c r="C81" s="43"/>
      <c r="D81" s="43"/>
      <c r="E81" s="43"/>
      <c r="F81" s="43"/>
      <c r="G81" s="43"/>
      <c r="H81" s="44"/>
      <c r="I81" s="74">
        <f>SUM(I74:I80)</f>
        <v>590.1</v>
      </c>
    </row>
    <row r="82" spans="1:9" ht="11.25" customHeight="1" x14ac:dyDescent="0.2">
      <c r="A82" s="56" t="s">
        <v>32</v>
      </c>
      <c r="B82" s="57">
        <v>496.29</v>
      </c>
      <c r="C82" s="53"/>
      <c r="D82" s="54">
        <f>ROUND(B82*$B$12,2)</f>
        <v>0</v>
      </c>
      <c r="E82" s="54">
        <f>ROUND(B82*0.1,2)</f>
        <v>49.63</v>
      </c>
      <c r="F82" s="54">
        <f>ROUND(B82*0.05,2)</f>
        <v>24.81</v>
      </c>
      <c r="G82" s="53">
        <f>ROUND(B82*0.05,2)</f>
        <v>24.81</v>
      </c>
      <c r="H82" s="53">
        <f>ROUND(B82*0.05,2)</f>
        <v>24.81</v>
      </c>
      <c r="I82" s="55">
        <f>SUM(B82:H82)</f>
        <v>620.34999999999991</v>
      </c>
    </row>
    <row r="83" spans="1:9" ht="11.25" customHeight="1" x14ac:dyDescent="0.2">
      <c r="A83" s="56" t="s">
        <v>24</v>
      </c>
      <c r="B83" s="52">
        <v>8.74</v>
      </c>
      <c r="C83" s="63"/>
      <c r="D83" s="54">
        <f t="shared" ref="D83:D88" si="48">ROUND(B83*$B$12,2)</f>
        <v>0</v>
      </c>
      <c r="E83" s="54">
        <f t="shared" ref="E83:E88" si="49">ROUND(B83*0.1,2)</f>
        <v>0.87</v>
      </c>
      <c r="F83" s="54">
        <f t="shared" ref="F83:F88" si="50">ROUND(B83*0.05,2)</f>
        <v>0.44</v>
      </c>
      <c r="G83" s="53">
        <f t="shared" ref="G83:G88" si="51">ROUND(B83*0.05,2)</f>
        <v>0.44</v>
      </c>
      <c r="H83" s="53">
        <f t="shared" ref="H83:H88" si="52">ROUND(B83*0.05,2)</f>
        <v>0.44</v>
      </c>
      <c r="I83" s="75">
        <f t="shared" ref="I83:I88" si="53">SUM(B83,D83,E83,F83,G83,H83)</f>
        <v>10.929999999999998</v>
      </c>
    </row>
    <row r="84" spans="1:9" ht="11.25" customHeight="1" x14ac:dyDescent="0.2">
      <c r="A84" s="56" t="s">
        <v>11</v>
      </c>
      <c r="B84" s="52">
        <v>7.26</v>
      </c>
      <c r="C84" s="63"/>
      <c r="D84" s="54">
        <f t="shared" si="48"/>
        <v>0</v>
      </c>
      <c r="E84" s="54">
        <f t="shared" si="49"/>
        <v>0.73</v>
      </c>
      <c r="F84" s="54">
        <f t="shared" si="50"/>
        <v>0.36</v>
      </c>
      <c r="G84" s="53">
        <f t="shared" si="51"/>
        <v>0.36</v>
      </c>
      <c r="H84" s="53">
        <f t="shared" si="52"/>
        <v>0.36</v>
      </c>
      <c r="I84" s="75">
        <f t="shared" si="53"/>
        <v>9.0699999999999985</v>
      </c>
    </row>
    <row r="85" spans="1:9" ht="11.25" customHeight="1" x14ac:dyDescent="0.2">
      <c r="A85" s="56" t="s">
        <v>19</v>
      </c>
      <c r="B85" s="52">
        <v>7.26</v>
      </c>
      <c r="C85" s="63"/>
      <c r="D85" s="54">
        <f t="shared" si="48"/>
        <v>0</v>
      </c>
      <c r="E85" s="54">
        <f t="shared" si="49"/>
        <v>0.73</v>
      </c>
      <c r="F85" s="54">
        <f t="shared" si="50"/>
        <v>0.36</v>
      </c>
      <c r="G85" s="53">
        <f t="shared" si="51"/>
        <v>0.36</v>
      </c>
      <c r="H85" s="53">
        <f t="shared" si="52"/>
        <v>0.36</v>
      </c>
      <c r="I85" s="75">
        <f t="shared" si="53"/>
        <v>9.0699999999999985</v>
      </c>
    </row>
    <row r="86" spans="1:9" ht="11.25" customHeight="1" x14ac:dyDescent="0.2">
      <c r="A86" s="56" t="s">
        <v>25</v>
      </c>
      <c r="B86" s="52">
        <v>2.82</v>
      </c>
      <c r="C86" s="63"/>
      <c r="D86" s="54">
        <f t="shared" si="48"/>
        <v>0</v>
      </c>
      <c r="E86" s="54">
        <f t="shared" si="49"/>
        <v>0.28000000000000003</v>
      </c>
      <c r="F86" s="54">
        <f t="shared" si="50"/>
        <v>0.14000000000000001</v>
      </c>
      <c r="G86" s="53">
        <f t="shared" si="51"/>
        <v>0.14000000000000001</v>
      </c>
      <c r="H86" s="53">
        <f t="shared" si="52"/>
        <v>0.14000000000000001</v>
      </c>
      <c r="I86" s="75">
        <f t="shared" si="53"/>
        <v>3.52</v>
      </c>
    </row>
    <row r="87" spans="1:9" ht="11.25" customHeight="1" x14ac:dyDescent="0.2">
      <c r="A87" s="56" t="s">
        <v>26</v>
      </c>
      <c r="B87" s="52">
        <v>14.03</v>
      </c>
      <c r="C87" s="63"/>
      <c r="D87" s="54">
        <f t="shared" si="48"/>
        <v>0</v>
      </c>
      <c r="E87" s="54">
        <f t="shared" si="49"/>
        <v>1.4</v>
      </c>
      <c r="F87" s="54">
        <f t="shared" si="50"/>
        <v>0.7</v>
      </c>
      <c r="G87" s="53">
        <f t="shared" si="51"/>
        <v>0.7</v>
      </c>
      <c r="H87" s="53">
        <f t="shared" si="52"/>
        <v>0.7</v>
      </c>
      <c r="I87" s="75">
        <f t="shared" si="53"/>
        <v>17.529999999999998</v>
      </c>
    </row>
    <row r="88" spans="1:9" ht="11.25" customHeight="1" x14ac:dyDescent="0.2">
      <c r="A88" s="56" t="s">
        <v>27</v>
      </c>
      <c r="B88" s="52">
        <v>5.59</v>
      </c>
      <c r="C88" s="63"/>
      <c r="D88" s="54">
        <f t="shared" si="48"/>
        <v>0</v>
      </c>
      <c r="E88" s="54">
        <f t="shared" si="49"/>
        <v>0.56000000000000005</v>
      </c>
      <c r="F88" s="54">
        <f t="shared" si="50"/>
        <v>0.28000000000000003</v>
      </c>
      <c r="G88" s="53">
        <f t="shared" si="51"/>
        <v>0.28000000000000003</v>
      </c>
      <c r="H88" s="53">
        <f t="shared" si="52"/>
        <v>0.28000000000000003</v>
      </c>
      <c r="I88" s="75">
        <f t="shared" si="53"/>
        <v>6.9900000000000011</v>
      </c>
    </row>
    <row r="89" spans="1:9" ht="11.25" customHeight="1" x14ac:dyDescent="0.2">
      <c r="A89" s="58" t="s">
        <v>10</v>
      </c>
      <c r="B89" s="59"/>
      <c r="C89" s="59"/>
      <c r="D89" s="59"/>
      <c r="E89" s="59"/>
      <c r="F89" s="59"/>
      <c r="G89" s="59"/>
      <c r="H89" s="61"/>
      <c r="I89" s="64">
        <f>SUM(I82:I88)</f>
        <v>677.45999999999992</v>
      </c>
    </row>
    <row r="90" spans="1:9" ht="11.25" customHeight="1" x14ac:dyDescent="0.2">
      <c r="A90" s="34" t="s">
        <v>33</v>
      </c>
      <c r="B90" s="35">
        <v>601.15</v>
      </c>
      <c r="C90" s="62"/>
      <c r="D90" s="71">
        <f>ROUND(B90*$B$12,2)</f>
        <v>0</v>
      </c>
      <c r="E90" s="71">
        <f>ROUND(B90*0.1,2)</f>
        <v>60.12</v>
      </c>
      <c r="F90" s="71">
        <f>ROUND(B90*0.05,2)</f>
        <v>30.06</v>
      </c>
      <c r="G90" s="72">
        <f>ROUND(B90*0.05,2)</f>
        <v>30.06</v>
      </c>
      <c r="H90" s="72">
        <f>ROUND(B90*0.05,2)</f>
        <v>30.06</v>
      </c>
      <c r="I90" s="73">
        <f>SUM(B90:H90)</f>
        <v>751.44999999999982</v>
      </c>
    </row>
    <row r="91" spans="1:9" ht="11.25" customHeight="1" x14ac:dyDescent="0.2">
      <c r="A91" s="39" t="s">
        <v>24</v>
      </c>
      <c r="B91" s="68">
        <v>8.74</v>
      </c>
      <c r="C91" s="62"/>
      <c r="D91" s="71">
        <f t="shared" ref="D91:D96" si="54">ROUND(B91*$B$12,2)</f>
        <v>0</v>
      </c>
      <c r="E91" s="71">
        <f t="shared" ref="E91:E96" si="55">ROUND(B91*0.1,2)</f>
        <v>0.87</v>
      </c>
      <c r="F91" s="71">
        <f t="shared" ref="F91:F96" si="56">ROUND(B91*0.05,2)</f>
        <v>0.44</v>
      </c>
      <c r="G91" s="72">
        <f t="shared" ref="G91:G96" si="57">ROUND(B91*0.05,2)</f>
        <v>0.44</v>
      </c>
      <c r="H91" s="72">
        <f t="shared" ref="H91:H96" si="58">ROUND(B91*0.05,2)</f>
        <v>0.44</v>
      </c>
      <c r="I91" s="38">
        <f t="shared" ref="I91:I96" si="59">SUM(B91,D91,E91,F91,G91,H91)</f>
        <v>10.929999999999998</v>
      </c>
    </row>
    <row r="92" spans="1:9" ht="11.25" customHeight="1" x14ac:dyDescent="0.2">
      <c r="A92" s="39" t="s">
        <v>11</v>
      </c>
      <c r="B92" s="35">
        <v>7.26</v>
      </c>
      <c r="C92" s="62"/>
      <c r="D92" s="71">
        <f t="shared" si="54"/>
        <v>0</v>
      </c>
      <c r="E92" s="71">
        <f t="shared" si="55"/>
        <v>0.73</v>
      </c>
      <c r="F92" s="71">
        <f t="shared" si="56"/>
        <v>0.36</v>
      </c>
      <c r="G92" s="72">
        <f t="shared" si="57"/>
        <v>0.36</v>
      </c>
      <c r="H92" s="72">
        <f t="shared" si="58"/>
        <v>0.36</v>
      </c>
      <c r="I92" s="38">
        <f t="shared" si="59"/>
        <v>9.0699999999999985</v>
      </c>
    </row>
    <row r="93" spans="1:9" ht="11.25" customHeight="1" x14ac:dyDescent="0.2">
      <c r="A93" s="39" t="s">
        <v>19</v>
      </c>
      <c r="B93" s="35">
        <v>7.26</v>
      </c>
      <c r="C93" s="62"/>
      <c r="D93" s="71">
        <f t="shared" si="54"/>
        <v>0</v>
      </c>
      <c r="E93" s="71">
        <f t="shared" si="55"/>
        <v>0.73</v>
      </c>
      <c r="F93" s="71">
        <f t="shared" si="56"/>
        <v>0.36</v>
      </c>
      <c r="G93" s="72">
        <f t="shared" si="57"/>
        <v>0.36</v>
      </c>
      <c r="H93" s="72">
        <f t="shared" si="58"/>
        <v>0.36</v>
      </c>
      <c r="I93" s="38">
        <f t="shared" si="59"/>
        <v>9.0699999999999985</v>
      </c>
    </row>
    <row r="94" spans="1:9" ht="11.25" customHeight="1" x14ac:dyDescent="0.2">
      <c r="A94" s="39" t="s">
        <v>25</v>
      </c>
      <c r="B94" s="35">
        <v>2.82</v>
      </c>
      <c r="C94" s="62"/>
      <c r="D94" s="71">
        <f t="shared" si="54"/>
        <v>0</v>
      </c>
      <c r="E94" s="71">
        <f t="shared" si="55"/>
        <v>0.28000000000000003</v>
      </c>
      <c r="F94" s="71">
        <f t="shared" si="56"/>
        <v>0.14000000000000001</v>
      </c>
      <c r="G94" s="72">
        <f t="shared" si="57"/>
        <v>0.14000000000000001</v>
      </c>
      <c r="H94" s="72">
        <f t="shared" si="58"/>
        <v>0.14000000000000001</v>
      </c>
      <c r="I94" s="38">
        <f t="shared" si="59"/>
        <v>3.52</v>
      </c>
    </row>
    <row r="95" spans="1:9" ht="11.25" customHeight="1" x14ac:dyDescent="0.2">
      <c r="A95" s="39" t="s">
        <v>26</v>
      </c>
      <c r="B95" s="35">
        <v>14.03</v>
      </c>
      <c r="C95" s="62"/>
      <c r="D95" s="71">
        <f t="shared" si="54"/>
        <v>0</v>
      </c>
      <c r="E95" s="71">
        <f t="shared" si="55"/>
        <v>1.4</v>
      </c>
      <c r="F95" s="71">
        <f t="shared" si="56"/>
        <v>0.7</v>
      </c>
      <c r="G95" s="72">
        <f t="shared" si="57"/>
        <v>0.7</v>
      </c>
      <c r="H95" s="72">
        <f t="shared" si="58"/>
        <v>0.7</v>
      </c>
      <c r="I95" s="38">
        <f t="shared" si="59"/>
        <v>17.529999999999998</v>
      </c>
    </row>
    <row r="96" spans="1:9" ht="11.25" customHeight="1" x14ac:dyDescent="0.2">
      <c r="A96" s="39" t="s">
        <v>27</v>
      </c>
      <c r="B96" s="35">
        <v>5.59</v>
      </c>
      <c r="C96" s="62"/>
      <c r="D96" s="71">
        <f t="shared" si="54"/>
        <v>0</v>
      </c>
      <c r="E96" s="71">
        <f t="shared" si="55"/>
        <v>0.56000000000000005</v>
      </c>
      <c r="F96" s="71">
        <f t="shared" si="56"/>
        <v>0.28000000000000003</v>
      </c>
      <c r="G96" s="72">
        <f t="shared" si="57"/>
        <v>0.28000000000000003</v>
      </c>
      <c r="H96" s="72">
        <f t="shared" si="58"/>
        <v>0.28000000000000003</v>
      </c>
      <c r="I96" s="38">
        <f t="shared" si="59"/>
        <v>6.9900000000000011</v>
      </c>
    </row>
    <row r="97" spans="1:9" ht="11.25" customHeight="1" x14ac:dyDescent="0.2">
      <c r="A97" s="42" t="s">
        <v>10</v>
      </c>
      <c r="B97" s="43"/>
      <c r="C97" s="43"/>
      <c r="D97" s="43"/>
      <c r="E97" s="43"/>
      <c r="F97" s="43"/>
      <c r="G97" s="43"/>
      <c r="H97" s="44"/>
      <c r="I97" s="74">
        <f>SUM(I90:I96)</f>
        <v>808.55999999999983</v>
      </c>
    </row>
    <row r="98" spans="1:9" ht="11.25" customHeight="1" x14ac:dyDescent="0.2">
      <c r="A98" s="56" t="s">
        <v>34</v>
      </c>
      <c r="B98" s="57">
        <v>740.94</v>
      </c>
      <c r="C98" s="53"/>
      <c r="D98" s="54">
        <f>ROUND(B98*$B$12,2)</f>
        <v>0</v>
      </c>
      <c r="E98" s="54">
        <f>ROUND(B98*0.1,2)</f>
        <v>74.09</v>
      </c>
      <c r="F98" s="54">
        <f>ROUND(B98*0.05,2)</f>
        <v>37.049999999999997</v>
      </c>
      <c r="G98" s="53">
        <f>ROUND(B98*0.05,2)</f>
        <v>37.049999999999997</v>
      </c>
      <c r="H98" s="53">
        <f>ROUND(B98*0.05,2)</f>
        <v>37.049999999999997</v>
      </c>
      <c r="I98" s="55">
        <f>SUM(B98:H98)</f>
        <v>926.18</v>
      </c>
    </row>
    <row r="99" spans="1:9" s="29" customFormat="1" ht="11.25" customHeight="1" x14ac:dyDescent="0.2">
      <c r="A99" s="56" t="s">
        <v>24</v>
      </c>
      <c r="B99" s="52">
        <v>8.74</v>
      </c>
      <c r="C99" s="63"/>
      <c r="D99" s="54">
        <f t="shared" ref="D99:D104" si="60">ROUND(B99*$B$12,2)</f>
        <v>0</v>
      </c>
      <c r="E99" s="54">
        <f t="shared" ref="E99:E104" si="61">ROUND(B99*0.1,2)</f>
        <v>0.87</v>
      </c>
      <c r="F99" s="54">
        <f t="shared" ref="F99:F104" si="62">ROUND(B99*0.05,2)</f>
        <v>0.44</v>
      </c>
      <c r="G99" s="53">
        <f t="shared" ref="G99:G104" si="63">ROUND(B99*0.05,2)</f>
        <v>0.44</v>
      </c>
      <c r="H99" s="53">
        <f t="shared" ref="H99:H104" si="64">ROUND(B99*0.05,2)</f>
        <v>0.44</v>
      </c>
      <c r="I99" s="75">
        <f t="shared" ref="I99:I104" si="65">SUM(B99,D99,E99,F99,G99,H99)</f>
        <v>10.929999999999998</v>
      </c>
    </row>
    <row r="100" spans="1:9" s="29" customFormat="1" ht="11.25" customHeight="1" x14ac:dyDescent="0.2">
      <c r="A100" s="56" t="s">
        <v>11</v>
      </c>
      <c r="B100" s="52">
        <v>7.26</v>
      </c>
      <c r="C100" s="63"/>
      <c r="D100" s="54">
        <f t="shared" si="60"/>
        <v>0</v>
      </c>
      <c r="E100" s="54">
        <f t="shared" si="61"/>
        <v>0.73</v>
      </c>
      <c r="F100" s="54">
        <f t="shared" si="62"/>
        <v>0.36</v>
      </c>
      <c r="G100" s="53">
        <f t="shared" si="63"/>
        <v>0.36</v>
      </c>
      <c r="H100" s="53">
        <f t="shared" si="64"/>
        <v>0.36</v>
      </c>
      <c r="I100" s="75">
        <f t="shared" si="65"/>
        <v>9.0699999999999985</v>
      </c>
    </row>
    <row r="101" spans="1:9" s="29" customFormat="1" ht="11.25" customHeight="1" x14ac:dyDescent="0.2">
      <c r="A101" s="56" t="s">
        <v>19</v>
      </c>
      <c r="B101" s="52">
        <v>7.26</v>
      </c>
      <c r="C101" s="63"/>
      <c r="D101" s="54">
        <f t="shared" si="60"/>
        <v>0</v>
      </c>
      <c r="E101" s="54">
        <f t="shared" si="61"/>
        <v>0.73</v>
      </c>
      <c r="F101" s="54">
        <f t="shared" si="62"/>
        <v>0.36</v>
      </c>
      <c r="G101" s="53">
        <f t="shared" si="63"/>
        <v>0.36</v>
      </c>
      <c r="H101" s="53">
        <f t="shared" si="64"/>
        <v>0.36</v>
      </c>
      <c r="I101" s="75">
        <f t="shared" si="65"/>
        <v>9.0699999999999985</v>
      </c>
    </row>
    <row r="102" spans="1:9" s="29" customFormat="1" ht="11.25" customHeight="1" x14ac:dyDescent="0.2">
      <c r="A102" s="56" t="s">
        <v>25</v>
      </c>
      <c r="B102" s="52">
        <v>2.82</v>
      </c>
      <c r="C102" s="63"/>
      <c r="D102" s="54">
        <f t="shared" si="60"/>
        <v>0</v>
      </c>
      <c r="E102" s="54">
        <f t="shared" si="61"/>
        <v>0.28000000000000003</v>
      </c>
      <c r="F102" s="54">
        <f t="shared" si="62"/>
        <v>0.14000000000000001</v>
      </c>
      <c r="G102" s="53">
        <f t="shared" si="63"/>
        <v>0.14000000000000001</v>
      </c>
      <c r="H102" s="53">
        <f t="shared" si="64"/>
        <v>0.14000000000000001</v>
      </c>
      <c r="I102" s="75">
        <f t="shared" si="65"/>
        <v>3.52</v>
      </c>
    </row>
    <row r="103" spans="1:9" s="29" customFormat="1" ht="11.25" customHeight="1" x14ac:dyDescent="0.2">
      <c r="A103" s="56" t="s">
        <v>26</v>
      </c>
      <c r="B103" s="52">
        <v>14.03</v>
      </c>
      <c r="C103" s="63"/>
      <c r="D103" s="54">
        <f t="shared" si="60"/>
        <v>0</v>
      </c>
      <c r="E103" s="54">
        <f t="shared" si="61"/>
        <v>1.4</v>
      </c>
      <c r="F103" s="54">
        <f t="shared" si="62"/>
        <v>0.7</v>
      </c>
      <c r="G103" s="53">
        <f t="shared" si="63"/>
        <v>0.7</v>
      </c>
      <c r="H103" s="53">
        <f t="shared" si="64"/>
        <v>0.7</v>
      </c>
      <c r="I103" s="75">
        <f t="shared" si="65"/>
        <v>17.529999999999998</v>
      </c>
    </row>
    <row r="104" spans="1:9" ht="11.25" customHeight="1" x14ac:dyDescent="0.2">
      <c r="A104" s="56" t="s">
        <v>27</v>
      </c>
      <c r="B104" s="52">
        <v>5.59</v>
      </c>
      <c r="C104" s="63"/>
      <c r="D104" s="54">
        <f t="shared" si="60"/>
        <v>0</v>
      </c>
      <c r="E104" s="54">
        <f t="shared" si="61"/>
        <v>0.56000000000000005</v>
      </c>
      <c r="F104" s="54">
        <f t="shared" si="62"/>
        <v>0.28000000000000003</v>
      </c>
      <c r="G104" s="53">
        <f t="shared" si="63"/>
        <v>0.28000000000000003</v>
      </c>
      <c r="H104" s="53">
        <f t="shared" si="64"/>
        <v>0.28000000000000003</v>
      </c>
      <c r="I104" s="75">
        <f t="shared" si="65"/>
        <v>6.9900000000000011</v>
      </c>
    </row>
    <row r="105" spans="1:9" ht="11.25" customHeight="1" x14ac:dyDescent="0.2">
      <c r="A105" s="58" t="s">
        <v>10</v>
      </c>
      <c r="B105" s="59"/>
      <c r="C105" s="59"/>
      <c r="D105" s="59"/>
      <c r="E105" s="59"/>
      <c r="F105" s="59"/>
      <c r="G105" s="59"/>
      <c r="H105" s="61"/>
      <c r="I105" s="64">
        <f>SUM(I98:I104)</f>
        <v>983.29</v>
      </c>
    </row>
    <row r="106" spans="1:9" ht="11.25" customHeight="1" x14ac:dyDescent="0.2">
      <c r="A106" s="39" t="s">
        <v>35</v>
      </c>
      <c r="B106" s="40">
        <v>880.74</v>
      </c>
      <c r="C106" s="62"/>
      <c r="D106" s="71">
        <f>ROUND(B106*$B$12,2)</f>
        <v>0</v>
      </c>
      <c r="E106" s="71">
        <f>ROUND(B106*0.1,2)</f>
        <v>88.07</v>
      </c>
      <c r="F106" s="71">
        <f>ROUND(B106*0.05,2)</f>
        <v>44.04</v>
      </c>
      <c r="G106" s="72">
        <f>ROUND(B106*0.05,2)</f>
        <v>44.04</v>
      </c>
      <c r="H106" s="72">
        <f>ROUND(B106*0.05,2)</f>
        <v>44.04</v>
      </c>
      <c r="I106" s="73">
        <f>SUM(B106:H106)</f>
        <v>1100.9299999999998</v>
      </c>
    </row>
    <row r="107" spans="1:9" ht="11.25" customHeight="1" x14ac:dyDescent="0.2">
      <c r="A107" s="39" t="s">
        <v>24</v>
      </c>
      <c r="B107" s="68">
        <v>8.74</v>
      </c>
      <c r="C107" s="62"/>
      <c r="D107" s="71">
        <f t="shared" ref="D107:D112" si="66">ROUND(B107*$B$12,2)</f>
        <v>0</v>
      </c>
      <c r="E107" s="71">
        <f t="shared" ref="E107:E112" si="67">ROUND(B107*0.1,2)</f>
        <v>0.87</v>
      </c>
      <c r="F107" s="71">
        <f t="shared" ref="F107:F112" si="68">ROUND(B107*0.05,2)</f>
        <v>0.44</v>
      </c>
      <c r="G107" s="72">
        <f t="shared" ref="G107:G112" si="69">ROUND(B107*0.05,2)</f>
        <v>0.44</v>
      </c>
      <c r="H107" s="72">
        <f t="shared" ref="H107:H112" si="70">ROUND(B107*0.05,2)</f>
        <v>0.44</v>
      </c>
      <c r="I107" s="38">
        <f t="shared" ref="I107:I112" si="71">SUM(B107,D107,E107,F107,G107,H107)</f>
        <v>10.929999999999998</v>
      </c>
    </row>
    <row r="108" spans="1:9" ht="11.25" customHeight="1" x14ac:dyDescent="0.2">
      <c r="A108" s="39" t="s">
        <v>11</v>
      </c>
      <c r="B108" s="35">
        <v>7.26</v>
      </c>
      <c r="C108" s="62"/>
      <c r="D108" s="71">
        <f t="shared" si="66"/>
        <v>0</v>
      </c>
      <c r="E108" s="71">
        <f t="shared" si="67"/>
        <v>0.73</v>
      </c>
      <c r="F108" s="71">
        <f t="shared" si="68"/>
        <v>0.36</v>
      </c>
      <c r="G108" s="72">
        <f t="shared" si="69"/>
        <v>0.36</v>
      </c>
      <c r="H108" s="72">
        <f t="shared" si="70"/>
        <v>0.36</v>
      </c>
      <c r="I108" s="38">
        <f t="shared" si="71"/>
        <v>9.0699999999999985</v>
      </c>
    </row>
    <row r="109" spans="1:9" ht="11.25" customHeight="1" x14ac:dyDescent="0.2">
      <c r="A109" s="39" t="s">
        <v>19</v>
      </c>
      <c r="B109" s="35">
        <v>7.26</v>
      </c>
      <c r="C109" s="62"/>
      <c r="D109" s="71">
        <f t="shared" si="66"/>
        <v>0</v>
      </c>
      <c r="E109" s="71">
        <f t="shared" si="67"/>
        <v>0.73</v>
      </c>
      <c r="F109" s="71">
        <f t="shared" si="68"/>
        <v>0.36</v>
      </c>
      <c r="G109" s="72">
        <f t="shared" si="69"/>
        <v>0.36</v>
      </c>
      <c r="H109" s="72">
        <f t="shared" si="70"/>
        <v>0.36</v>
      </c>
      <c r="I109" s="38">
        <f t="shared" si="71"/>
        <v>9.0699999999999985</v>
      </c>
    </row>
    <row r="110" spans="1:9" ht="11.25" customHeight="1" x14ac:dyDescent="0.2">
      <c r="A110" s="39" t="s">
        <v>25</v>
      </c>
      <c r="B110" s="35">
        <v>2.82</v>
      </c>
      <c r="C110" s="62"/>
      <c r="D110" s="71">
        <f t="shared" si="66"/>
        <v>0</v>
      </c>
      <c r="E110" s="71">
        <f t="shared" si="67"/>
        <v>0.28000000000000003</v>
      </c>
      <c r="F110" s="71">
        <f t="shared" si="68"/>
        <v>0.14000000000000001</v>
      </c>
      <c r="G110" s="72">
        <f t="shared" si="69"/>
        <v>0.14000000000000001</v>
      </c>
      <c r="H110" s="72">
        <f t="shared" si="70"/>
        <v>0.14000000000000001</v>
      </c>
      <c r="I110" s="38">
        <f t="shared" si="71"/>
        <v>3.52</v>
      </c>
    </row>
    <row r="111" spans="1:9" ht="11.25" customHeight="1" x14ac:dyDescent="0.2">
      <c r="A111" s="39" t="s">
        <v>26</v>
      </c>
      <c r="B111" s="35">
        <v>14.03</v>
      </c>
      <c r="C111" s="62"/>
      <c r="D111" s="71">
        <f t="shared" si="66"/>
        <v>0</v>
      </c>
      <c r="E111" s="71">
        <f t="shared" si="67"/>
        <v>1.4</v>
      </c>
      <c r="F111" s="71">
        <f t="shared" si="68"/>
        <v>0.7</v>
      </c>
      <c r="G111" s="72">
        <f t="shared" si="69"/>
        <v>0.7</v>
      </c>
      <c r="H111" s="72">
        <f t="shared" si="70"/>
        <v>0.7</v>
      </c>
      <c r="I111" s="38">
        <f t="shared" si="71"/>
        <v>17.529999999999998</v>
      </c>
    </row>
    <row r="112" spans="1:9" s="29" customFormat="1" ht="11.25" customHeight="1" x14ac:dyDescent="0.2">
      <c r="A112" s="39" t="s">
        <v>27</v>
      </c>
      <c r="B112" s="35">
        <v>5.59</v>
      </c>
      <c r="C112" s="62"/>
      <c r="D112" s="71">
        <f t="shared" si="66"/>
        <v>0</v>
      </c>
      <c r="E112" s="71">
        <f t="shared" si="67"/>
        <v>0.56000000000000005</v>
      </c>
      <c r="F112" s="71">
        <f t="shared" si="68"/>
        <v>0.28000000000000003</v>
      </c>
      <c r="G112" s="72">
        <f t="shared" si="69"/>
        <v>0.28000000000000003</v>
      </c>
      <c r="H112" s="72">
        <f t="shared" si="70"/>
        <v>0.28000000000000003</v>
      </c>
      <c r="I112" s="38">
        <f t="shared" si="71"/>
        <v>6.9900000000000011</v>
      </c>
    </row>
    <row r="113" spans="1:9" s="29" customFormat="1" ht="11.25" customHeight="1" thickBot="1" x14ac:dyDescent="0.25">
      <c r="A113" s="48" t="s">
        <v>10</v>
      </c>
      <c r="B113" s="49"/>
      <c r="C113" s="49"/>
      <c r="D113" s="49"/>
      <c r="E113" s="49"/>
      <c r="F113" s="49"/>
      <c r="G113" s="49"/>
      <c r="H113" s="50"/>
      <c r="I113" s="76">
        <f>SUM(I106:I112)</f>
        <v>1158.0399999999997</v>
      </c>
    </row>
    <row r="114" spans="1:9" ht="11.25" customHeight="1" x14ac:dyDescent="0.2">
      <c r="A114" s="51" t="s">
        <v>36</v>
      </c>
      <c r="B114" s="52">
        <v>1020.55</v>
      </c>
      <c r="C114" s="53"/>
      <c r="D114" s="54">
        <f>ROUND(B114*$B$12,2)</f>
        <v>0</v>
      </c>
      <c r="E114" s="54">
        <f>ROUND(B114*0.1,2)</f>
        <v>102.06</v>
      </c>
      <c r="F114" s="54">
        <f>ROUND(B114*0.05,2)</f>
        <v>51.03</v>
      </c>
      <c r="G114" s="53">
        <f>ROUND(B114*0.05,2)</f>
        <v>51.03</v>
      </c>
      <c r="H114" s="53">
        <f>ROUND(B114*0.05,2)</f>
        <v>51.03</v>
      </c>
      <c r="I114" s="55">
        <f>SUM(B114:H114)</f>
        <v>1275.6999999999998</v>
      </c>
    </row>
    <row r="115" spans="1:9" ht="11.25" customHeight="1" x14ac:dyDescent="0.2">
      <c r="A115" s="56" t="s">
        <v>24</v>
      </c>
      <c r="B115" s="52">
        <v>8.74</v>
      </c>
      <c r="C115" s="63"/>
      <c r="D115" s="54">
        <f t="shared" ref="D115:D120" si="72">ROUND(B115*$B$12,2)</f>
        <v>0</v>
      </c>
      <c r="E115" s="54">
        <f t="shared" ref="E115:E120" si="73">ROUND(B115*0.1,2)</f>
        <v>0.87</v>
      </c>
      <c r="F115" s="54">
        <f t="shared" ref="F115:F120" si="74">ROUND(B115*0.05,2)</f>
        <v>0.44</v>
      </c>
      <c r="G115" s="53">
        <f t="shared" ref="G115:G120" si="75">ROUND(B115*0.05,2)</f>
        <v>0.44</v>
      </c>
      <c r="H115" s="53">
        <f t="shared" ref="H115:H120" si="76">ROUND(B115*0.05,2)</f>
        <v>0.44</v>
      </c>
      <c r="I115" s="75">
        <f t="shared" ref="I115:I120" si="77">SUM(B115,D115,E115,F115,G115,H115)</f>
        <v>10.929999999999998</v>
      </c>
    </row>
    <row r="116" spans="1:9" ht="11.25" customHeight="1" x14ac:dyDescent="0.2">
      <c r="A116" s="56" t="s">
        <v>11</v>
      </c>
      <c r="B116" s="52">
        <v>7.26</v>
      </c>
      <c r="C116" s="63"/>
      <c r="D116" s="54">
        <f t="shared" si="72"/>
        <v>0</v>
      </c>
      <c r="E116" s="54">
        <f t="shared" si="73"/>
        <v>0.73</v>
      </c>
      <c r="F116" s="54">
        <f t="shared" si="74"/>
        <v>0.36</v>
      </c>
      <c r="G116" s="53">
        <f t="shared" si="75"/>
        <v>0.36</v>
      </c>
      <c r="H116" s="53">
        <f t="shared" si="76"/>
        <v>0.36</v>
      </c>
      <c r="I116" s="75">
        <f t="shared" si="77"/>
        <v>9.0699999999999985</v>
      </c>
    </row>
    <row r="117" spans="1:9" ht="11.25" customHeight="1" x14ac:dyDescent="0.2">
      <c r="A117" s="56" t="s">
        <v>19</v>
      </c>
      <c r="B117" s="52">
        <v>7.26</v>
      </c>
      <c r="C117" s="63"/>
      <c r="D117" s="54">
        <f t="shared" si="72"/>
        <v>0</v>
      </c>
      <c r="E117" s="54">
        <f t="shared" si="73"/>
        <v>0.73</v>
      </c>
      <c r="F117" s="54">
        <f t="shared" si="74"/>
        <v>0.36</v>
      </c>
      <c r="G117" s="53">
        <f t="shared" si="75"/>
        <v>0.36</v>
      </c>
      <c r="H117" s="53">
        <f t="shared" si="76"/>
        <v>0.36</v>
      </c>
      <c r="I117" s="75">
        <f t="shared" si="77"/>
        <v>9.0699999999999985</v>
      </c>
    </row>
    <row r="118" spans="1:9" ht="11.25" customHeight="1" x14ac:dyDescent="0.2">
      <c r="A118" s="56" t="s">
        <v>25</v>
      </c>
      <c r="B118" s="52">
        <v>2.82</v>
      </c>
      <c r="C118" s="63"/>
      <c r="D118" s="54">
        <f t="shared" si="72"/>
        <v>0</v>
      </c>
      <c r="E118" s="54">
        <f t="shared" si="73"/>
        <v>0.28000000000000003</v>
      </c>
      <c r="F118" s="54">
        <f t="shared" si="74"/>
        <v>0.14000000000000001</v>
      </c>
      <c r="G118" s="53">
        <f t="shared" si="75"/>
        <v>0.14000000000000001</v>
      </c>
      <c r="H118" s="53">
        <f t="shared" si="76"/>
        <v>0.14000000000000001</v>
      </c>
      <c r="I118" s="75">
        <f t="shared" si="77"/>
        <v>3.52</v>
      </c>
    </row>
    <row r="119" spans="1:9" ht="11.25" customHeight="1" x14ac:dyDescent="0.2">
      <c r="A119" s="56" t="s">
        <v>26</v>
      </c>
      <c r="B119" s="52">
        <v>14.03</v>
      </c>
      <c r="C119" s="63"/>
      <c r="D119" s="54">
        <f t="shared" si="72"/>
        <v>0</v>
      </c>
      <c r="E119" s="54">
        <f t="shared" si="73"/>
        <v>1.4</v>
      </c>
      <c r="F119" s="54">
        <f t="shared" si="74"/>
        <v>0.7</v>
      </c>
      <c r="G119" s="53">
        <f t="shared" si="75"/>
        <v>0.7</v>
      </c>
      <c r="H119" s="53">
        <f t="shared" si="76"/>
        <v>0.7</v>
      </c>
      <c r="I119" s="75">
        <f t="shared" si="77"/>
        <v>17.529999999999998</v>
      </c>
    </row>
    <row r="120" spans="1:9" s="29" customFormat="1" ht="11.25" customHeight="1" x14ac:dyDescent="0.2">
      <c r="A120" s="56" t="s">
        <v>27</v>
      </c>
      <c r="B120" s="52">
        <v>5.59</v>
      </c>
      <c r="C120" s="63"/>
      <c r="D120" s="54">
        <f t="shared" si="72"/>
        <v>0</v>
      </c>
      <c r="E120" s="54">
        <f t="shared" si="73"/>
        <v>0.56000000000000005</v>
      </c>
      <c r="F120" s="54">
        <f t="shared" si="74"/>
        <v>0.28000000000000003</v>
      </c>
      <c r="G120" s="53">
        <f t="shared" si="75"/>
        <v>0.28000000000000003</v>
      </c>
      <c r="H120" s="53">
        <f t="shared" si="76"/>
        <v>0.28000000000000003</v>
      </c>
      <c r="I120" s="75">
        <f t="shared" si="77"/>
        <v>6.9900000000000011</v>
      </c>
    </row>
    <row r="121" spans="1:9" s="29" customFormat="1" ht="11.25" customHeight="1" x14ac:dyDescent="0.2">
      <c r="A121" s="58" t="s">
        <v>10</v>
      </c>
      <c r="B121" s="59"/>
      <c r="C121" s="59"/>
      <c r="D121" s="59"/>
      <c r="E121" s="59"/>
      <c r="F121" s="59"/>
      <c r="G121" s="59"/>
      <c r="H121" s="61"/>
      <c r="I121" s="64">
        <f>SUM(I114:I120)</f>
        <v>1332.8099999999997</v>
      </c>
    </row>
    <row r="122" spans="1:9" ht="11.25" customHeight="1" x14ac:dyDescent="0.2">
      <c r="A122" s="34" t="s">
        <v>37</v>
      </c>
      <c r="B122" s="35">
        <v>1160.3399999999999</v>
      </c>
      <c r="C122" s="62"/>
      <c r="D122" s="71">
        <f>ROUND(B122*$B$12,2)</f>
        <v>0</v>
      </c>
      <c r="E122" s="71">
        <f>ROUND(B122*0.1,2)</f>
        <v>116.03</v>
      </c>
      <c r="F122" s="71">
        <f>ROUND(B122*0.05,2)</f>
        <v>58.02</v>
      </c>
      <c r="G122" s="72">
        <f>ROUND(B122*0.05,2)</f>
        <v>58.02</v>
      </c>
      <c r="H122" s="72">
        <f>ROUND(B122*0.05,2)</f>
        <v>58.02</v>
      </c>
      <c r="I122" s="73">
        <f>SUM(B122:H122)</f>
        <v>1450.4299999999998</v>
      </c>
    </row>
    <row r="123" spans="1:9" ht="11.25" customHeight="1" x14ac:dyDescent="0.2">
      <c r="A123" s="39" t="s">
        <v>24</v>
      </c>
      <c r="B123" s="68">
        <v>8.74</v>
      </c>
      <c r="C123" s="62"/>
      <c r="D123" s="71">
        <f t="shared" ref="D123:D128" si="78">ROUND(B123*$B$12,2)</f>
        <v>0</v>
      </c>
      <c r="E123" s="71">
        <f t="shared" ref="E123:E128" si="79">ROUND(B123*0.1,2)</f>
        <v>0.87</v>
      </c>
      <c r="F123" s="71">
        <f t="shared" ref="F123:F128" si="80">ROUND(B123*0.05,2)</f>
        <v>0.44</v>
      </c>
      <c r="G123" s="72">
        <f t="shared" ref="G123:G128" si="81">ROUND(B123*0.05,2)</f>
        <v>0.44</v>
      </c>
      <c r="H123" s="72">
        <f t="shared" ref="H123:H128" si="82">ROUND(B123*0.05,2)</f>
        <v>0.44</v>
      </c>
      <c r="I123" s="38">
        <f t="shared" ref="I123:I128" si="83">SUM(B123,D123,E123,F123,G123,H123)</f>
        <v>10.929999999999998</v>
      </c>
    </row>
    <row r="124" spans="1:9" s="29" customFormat="1" ht="11.25" customHeight="1" x14ac:dyDescent="0.2">
      <c r="A124" s="39" t="s">
        <v>11</v>
      </c>
      <c r="B124" s="35">
        <v>7.26</v>
      </c>
      <c r="C124" s="62"/>
      <c r="D124" s="71">
        <f t="shared" si="78"/>
        <v>0</v>
      </c>
      <c r="E124" s="71">
        <f t="shared" si="79"/>
        <v>0.73</v>
      </c>
      <c r="F124" s="71">
        <f t="shared" si="80"/>
        <v>0.36</v>
      </c>
      <c r="G124" s="72">
        <f t="shared" si="81"/>
        <v>0.36</v>
      </c>
      <c r="H124" s="72">
        <f t="shared" si="82"/>
        <v>0.36</v>
      </c>
      <c r="I124" s="38">
        <f t="shared" si="83"/>
        <v>9.0699999999999985</v>
      </c>
    </row>
    <row r="125" spans="1:9" s="29" customFormat="1" ht="11.25" customHeight="1" x14ac:dyDescent="0.2">
      <c r="A125" s="39" t="s">
        <v>19</v>
      </c>
      <c r="B125" s="35">
        <v>7.26</v>
      </c>
      <c r="C125" s="62"/>
      <c r="D125" s="71">
        <f t="shared" si="78"/>
        <v>0</v>
      </c>
      <c r="E125" s="71">
        <f t="shared" si="79"/>
        <v>0.73</v>
      </c>
      <c r="F125" s="71">
        <f t="shared" si="80"/>
        <v>0.36</v>
      </c>
      <c r="G125" s="72">
        <f t="shared" si="81"/>
        <v>0.36</v>
      </c>
      <c r="H125" s="72">
        <f t="shared" si="82"/>
        <v>0.36</v>
      </c>
      <c r="I125" s="38">
        <f t="shared" si="83"/>
        <v>9.0699999999999985</v>
      </c>
    </row>
    <row r="126" spans="1:9" s="29" customFormat="1" ht="11.25" customHeight="1" x14ac:dyDescent="0.2">
      <c r="A126" s="39" t="s">
        <v>25</v>
      </c>
      <c r="B126" s="35">
        <v>2.82</v>
      </c>
      <c r="C126" s="62"/>
      <c r="D126" s="71">
        <f t="shared" si="78"/>
        <v>0</v>
      </c>
      <c r="E126" s="71">
        <f t="shared" si="79"/>
        <v>0.28000000000000003</v>
      </c>
      <c r="F126" s="71">
        <f t="shared" si="80"/>
        <v>0.14000000000000001</v>
      </c>
      <c r="G126" s="72">
        <f t="shared" si="81"/>
        <v>0.14000000000000001</v>
      </c>
      <c r="H126" s="72">
        <f t="shared" si="82"/>
        <v>0.14000000000000001</v>
      </c>
      <c r="I126" s="38">
        <f t="shared" si="83"/>
        <v>3.52</v>
      </c>
    </row>
    <row r="127" spans="1:9" ht="11.25" customHeight="1" x14ac:dyDescent="0.2">
      <c r="A127" s="39" t="s">
        <v>26</v>
      </c>
      <c r="B127" s="35">
        <v>14.03</v>
      </c>
      <c r="C127" s="62"/>
      <c r="D127" s="71">
        <f t="shared" si="78"/>
        <v>0</v>
      </c>
      <c r="E127" s="71">
        <f t="shared" si="79"/>
        <v>1.4</v>
      </c>
      <c r="F127" s="71">
        <f t="shared" si="80"/>
        <v>0.7</v>
      </c>
      <c r="G127" s="72">
        <f t="shared" si="81"/>
        <v>0.7</v>
      </c>
      <c r="H127" s="72">
        <f t="shared" si="82"/>
        <v>0.7</v>
      </c>
      <c r="I127" s="38">
        <f t="shared" si="83"/>
        <v>17.529999999999998</v>
      </c>
    </row>
    <row r="128" spans="1:9" ht="11.25" customHeight="1" x14ac:dyDescent="0.2">
      <c r="A128" s="39" t="s">
        <v>27</v>
      </c>
      <c r="B128" s="35">
        <v>5.59</v>
      </c>
      <c r="C128" s="62"/>
      <c r="D128" s="71">
        <f t="shared" si="78"/>
        <v>0</v>
      </c>
      <c r="E128" s="71">
        <f t="shared" si="79"/>
        <v>0.56000000000000005</v>
      </c>
      <c r="F128" s="71">
        <f t="shared" si="80"/>
        <v>0.28000000000000003</v>
      </c>
      <c r="G128" s="72">
        <f t="shared" si="81"/>
        <v>0.28000000000000003</v>
      </c>
      <c r="H128" s="72">
        <f t="shared" si="82"/>
        <v>0.28000000000000003</v>
      </c>
      <c r="I128" s="38">
        <f t="shared" si="83"/>
        <v>6.9900000000000011</v>
      </c>
    </row>
    <row r="129" spans="1:9" ht="11.25" customHeight="1" x14ac:dyDescent="0.2">
      <c r="A129" s="77" t="s">
        <v>10</v>
      </c>
      <c r="B129" s="78"/>
      <c r="C129" s="78"/>
      <c r="D129" s="78"/>
      <c r="E129" s="78"/>
      <c r="F129" s="78"/>
      <c r="G129" s="79"/>
      <c r="H129" s="80"/>
      <c r="I129" s="74">
        <f>SUM(I122:I128)</f>
        <v>1507.5399999999997</v>
      </c>
    </row>
    <row r="130" spans="1:9" ht="11.25" customHeight="1" x14ac:dyDescent="0.2">
      <c r="A130" s="51" t="s">
        <v>38</v>
      </c>
      <c r="B130" s="52">
        <v>1314</v>
      </c>
      <c r="C130" s="53"/>
      <c r="D130" s="54">
        <f>ROUND(B130*$B$12,2)</f>
        <v>0</v>
      </c>
      <c r="E130" s="54">
        <f>ROUND(B130*0.1,2)</f>
        <v>131.4</v>
      </c>
      <c r="F130" s="54">
        <f>ROUND(B130*0.05,2)</f>
        <v>65.7</v>
      </c>
      <c r="G130" s="53">
        <f>ROUND(B130*0.05,2)</f>
        <v>65.7</v>
      </c>
      <c r="H130" s="53">
        <f>ROUND(B130*0.05,2)</f>
        <v>65.7</v>
      </c>
      <c r="I130" s="55">
        <f>SUM(B130:H130)</f>
        <v>1642.5000000000002</v>
      </c>
    </row>
    <row r="131" spans="1:9" ht="11.25" customHeight="1" x14ac:dyDescent="0.2">
      <c r="A131" s="56" t="s">
        <v>24</v>
      </c>
      <c r="B131" s="52">
        <v>8.74</v>
      </c>
      <c r="C131" s="63"/>
      <c r="D131" s="54">
        <f t="shared" ref="D131:D136" si="84">ROUND(B131*$B$12,2)</f>
        <v>0</v>
      </c>
      <c r="E131" s="54">
        <f t="shared" ref="E131:E136" si="85">ROUND(B131*0.1,2)</f>
        <v>0.87</v>
      </c>
      <c r="F131" s="54">
        <f t="shared" ref="F131:F136" si="86">ROUND(B131*0.05,2)</f>
        <v>0.44</v>
      </c>
      <c r="G131" s="53">
        <f t="shared" ref="G131:G136" si="87">ROUND(B131*0.05,2)</f>
        <v>0.44</v>
      </c>
      <c r="H131" s="53">
        <f t="shared" ref="H131:H136" si="88">ROUND(B131*0.05,2)</f>
        <v>0.44</v>
      </c>
      <c r="I131" s="75">
        <f t="shared" ref="I131:I136" si="89">SUM(B131,D131,E131,F131,G131,H131)</f>
        <v>10.929999999999998</v>
      </c>
    </row>
    <row r="132" spans="1:9" ht="11.25" customHeight="1" x14ac:dyDescent="0.2">
      <c r="A132" s="56" t="s">
        <v>11</v>
      </c>
      <c r="B132" s="52">
        <v>7.26</v>
      </c>
      <c r="C132" s="63"/>
      <c r="D132" s="54">
        <f t="shared" si="84"/>
        <v>0</v>
      </c>
      <c r="E132" s="54">
        <f t="shared" si="85"/>
        <v>0.73</v>
      </c>
      <c r="F132" s="54">
        <f t="shared" si="86"/>
        <v>0.36</v>
      </c>
      <c r="G132" s="53">
        <f t="shared" si="87"/>
        <v>0.36</v>
      </c>
      <c r="H132" s="53">
        <f t="shared" si="88"/>
        <v>0.36</v>
      </c>
      <c r="I132" s="75">
        <f t="shared" si="89"/>
        <v>9.0699999999999985</v>
      </c>
    </row>
    <row r="133" spans="1:9" ht="11.25" customHeight="1" x14ac:dyDescent="0.2">
      <c r="A133" s="56" t="s">
        <v>19</v>
      </c>
      <c r="B133" s="52">
        <v>7.26</v>
      </c>
      <c r="C133" s="63"/>
      <c r="D133" s="54">
        <f t="shared" si="84"/>
        <v>0</v>
      </c>
      <c r="E133" s="54">
        <f t="shared" si="85"/>
        <v>0.73</v>
      </c>
      <c r="F133" s="54">
        <f t="shared" si="86"/>
        <v>0.36</v>
      </c>
      <c r="G133" s="53">
        <f t="shared" si="87"/>
        <v>0.36</v>
      </c>
      <c r="H133" s="53">
        <f t="shared" si="88"/>
        <v>0.36</v>
      </c>
      <c r="I133" s="75">
        <f t="shared" si="89"/>
        <v>9.0699999999999985</v>
      </c>
    </row>
    <row r="134" spans="1:9" ht="11.25" customHeight="1" x14ac:dyDescent="0.2">
      <c r="A134" s="56" t="s">
        <v>25</v>
      </c>
      <c r="B134" s="52">
        <v>2.82</v>
      </c>
      <c r="C134" s="63"/>
      <c r="D134" s="54">
        <f t="shared" si="84"/>
        <v>0</v>
      </c>
      <c r="E134" s="54">
        <f t="shared" si="85"/>
        <v>0.28000000000000003</v>
      </c>
      <c r="F134" s="54">
        <f t="shared" si="86"/>
        <v>0.14000000000000001</v>
      </c>
      <c r="G134" s="53">
        <f t="shared" si="87"/>
        <v>0.14000000000000001</v>
      </c>
      <c r="H134" s="53">
        <f t="shared" si="88"/>
        <v>0.14000000000000001</v>
      </c>
      <c r="I134" s="75">
        <f t="shared" si="89"/>
        <v>3.52</v>
      </c>
    </row>
    <row r="135" spans="1:9" ht="11.25" customHeight="1" x14ac:dyDescent="0.2">
      <c r="A135" s="56" t="s">
        <v>26</v>
      </c>
      <c r="B135" s="52">
        <v>14.03</v>
      </c>
      <c r="C135" s="63"/>
      <c r="D135" s="54">
        <f t="shared" si="84"/>
        <v>0</v>
      </c>
      <c r="E135" s="54">
        <f t="shared" si="85"/>
        <v>1.4</v>
      </c>
      <c r="F135" s="54">
        <f t="shared" si="86"/>
        <v>0.7</v>
      </c>
      <c r="G135" s="53">
        <f t="shared" si="87"/>
        <v>0.7</v>
      </c>
      <c r="H135" s="53">
        <f t="shared" si="88"/>
        <v>0.7</v>
      </c>
      <c r="I135" s="75">
        <f t="shared" si="89"/>
        <v>17.529999999999998</v>
      </c>
    </row>
    <row r="136" spans="1:9" ht="11.25" customHeight="1" x14ac:dyDescent="0.2">
      <c r="A136" s="56" t="s">
        <v>27</v>
      </c>
      <c r="B136" s="52">
        <v>5.59</v>
      </c>
      <c r="C136" s="63"/>
      <c r="D136" s="54">
        <f t="shared" si="84"/>
        <v>0</v>
      </c>
      <c r="E136" s="54">
        <f t="shared" si="85"/>
        <v>0.56000000000000005</v>
      </c>
      <c r="F136" s="54">
        <f t="shared" si="86"/>
        <v>0.28000000000000003</v>
      </c>
      <c r="G136" s="53">
        <f t="shared" si="87"/>
        <v>0.28000000000000003</v>
      </c>
      <c r="H136" s="53">
        <f t="shared" si="88"/>
        <v>0.28000000000000003</v>
      </c>
      <c r="I136" s="75">
        <f t="shared" si="89"/>
        <v>6.9900000000000011</v>
      </c>
    </row>
    <row r="137" spans="1:9" ht="11.25" customHeight="1" x14ac:dyDescent="0.2">
      <c r="A137" s="58" t="s">
        <v>10</v>
      </c>
      <c r="B137" s="59"/>
      <c r="C137" s="59"/>
      <c r="D137" s="59"/>
      <c r="E137" s="59"/>
      <c r="F137" s="59"/>
      <c r="G137" s="59"/>
      <c r="H137" s="61"/>
      <c r="I137" s="64">
        <f>SUM(I130:I136)</f>
        <v>1699.6100000000001</v>
      </c>
    </row>
    <row r="138" spans="1:9" ht="11.25" customHeight="1" x14ac:dyDescent="0.2">
      <c r="A138" s="34" t="s">
        <v>39</v>
      </c>
      <c r="B138" s="35">
        <v>1439.95</v>
      </c>
      <c r="C138" s="62"/>
      <c r="D138" s="71">
        <f>ROUND(B138*$B$12,2)</f>
        <v>0</v>
      </c>
      <c r="E138" s="71">
        <f>ROUND(B138*0.1,2)</f>
        <v>144</v>
      </c>
      <c r="F138" s="71">
        <f>ROUND(B138*0.05,2)</f>
        <v>72</v>
      </c>
      <c r="G138" s="72">
        <f>ROUND(B138*0.05,2)</f>
        <v>72</v>
      </c>
      <c r="H138" s="72">
        <f>ROUND(B138*0.05,2)</f>
        <v>72</v>
      </c>
      <c r="I138" s="73">
        <f>SUM(B138:H138)</f>
        <v>1799.95</v>
      </c>
    </row>
    <row r="139" spans="1:9" ht="11.25" customHeight="1" x14ac:dyDescent="0.2">
      <c r="A139" s="39" t="s">
        <v>24</v>
      </c>
      <c r="B139" s="68">
        <v>8.74</v>
      </c>
      <c r="C139" s="62"/>
      <c r="D139" s="71">
        <f t="shared" ref="D139:D144" si="90">ROUND(B139*$B$12,2)</f>
        <v>0</v>
      </c>
      <c r="E139" s="71">
        <f t="shared" ref="E139:E144" si="91">ROUND(B139*0.1,2)</f>
        <v>0.87</v>
      </c>
      <c r="F139" s="71">
        <f t="shared" ref="F139:F144" si="92">ROUND(B139*0.05,2)</f>
        <v>0.44</v>
      </c>
      <c r="G139" s="72">
        <f t="shared" ref="G139:G144" si="93">ROUND(B139*0.05,2)</f>
        <v>0.44</v>
      </c>
      <c r="H139" s="72">
        <f t="shared" ref="H139:H144" si="94">ROUND(B139*0.05,2)</f>
        <v>0.44</v>
      </c>
      <c r="I139" s="38">
        <f t="shared" ref="I139:I144" si="95">SUM(B139,D139,E139,F139,G139,H139)</f>
        <v>10.929999999999998</v>
      </c>
    </row>
    <row r="140" spans="1:9" ht="11.25" customHeight="1" x14ac:dyDescent="0.2">
      <c r="A140" s="39" t="s">
        <v>11</v>
      </c>
      <c r="B140" s="35">
        <v>7.26</v>
      </c>
      <c r="C140" s="62"/>
      <c r="D140" s="71">
        <f t="shared" si="90"/>
        <v>0</v>
      </c>
      <c r="E140" s="71">
        <f t="shared" si="91"/>
        <v>0.73</v>
      </c>
      <c r="F140" s="71">
        <f t="shared" si="92"/>
        <v>0.36</v>
      </c>
      <c r="G140" s="72">
        <f t="shared" si="93"/>
        <v>0.36</v>
      </c>
      <c r="H140" s="72">
        <f t="shared" si="94"/>
        <v>0.36</v>
      </c>
      <c r="I140" s="38">
        <f t="shared" si="95"/>
        <v>9.0699999999999985</v>
      </c>
    </row>
    <row r="141" spans="1:9" ht="11.25" customHeight="1" x14ac:dyDescent="0.2">
      <c r="A141" s="39" t="s">
        <v>19</v>
      </c>
      <c r="B141" s="35">
        <v>7.26</v>
      </c>
      <c r="C141" s="62"/>
      <c r="D141" s="71">
        <f t="shared" si="90"/>
        <v>0</v>
      </c>
      <c r="E141" s="71">
        <f t="shared" si="91"/>
        <v>0.73</v>
      </c>
      <c r="F141" s="71">
        <f t="shared" si="92"/>
        <v>0.36</v>
      </c>
      <c r="G141" s="72">
        <f t="shared" si="93"/>
        <v>0.36</v>
      </c>
      <c r="H141" s="72">
        <f t="shared" si="94"/>
        <v>0.36</v>
      </c>
      <c r="I141" s="38">
        <f t="shared" si="95"/>
        <v>9.0699999999999985</v>
      </c>
    </row>
    <row r="142" spans="1:9" ht="11.25" customHeight="1" x14ac:dyDescent="0.2">
      <c r="A142" s="39" t="s">
        <v>25</v>
      </c>
      <c r="B142" s="35">
        <v>2.82</v>
      </c>
      <c r="C142" s="62"/>
      <c r="D142" s="71">
        <f t="shared" si="90"/>
        <v>0</v>
      </c>
      <c r="E142" s="71">
        <f t="shared" si="91"/>
        <v>0.28000000000000003</v>
      </c>
      <c r="F142" s="71">
        <f t="shared" si="92"/>
        <v>0.14000000000000001</v>
      </c>
      <c r="G142" s="72">
        <f t="shared" si="93"/>
        <v>0.14000000000000001</v>
      </c>
      <c r="H142" s="72">
        <f t="shared" si="94"/>
        <v>0.14000000000000001</v>
      </c>
      <c r="I142" s="38">
        <f t="shared" si="95"/>
        <v>3.52</v>
      </c>
    </row>
    <row r="143" spans="1:9" ht="11.25" customHeight="1" x14ac:dyDescent="0.2">
      <c r="A143" s="39" t="s">
        <v>26</v>
      </c>
      <c r="B143" s="35">
        <v>14.03</v>
      </c>
      <c r="C143" s="62"/>
      <c r="D143" s="71">
        <f t="shared" si="90"/>
        <v>0</v>
      </c>
      <c r="E143" s="71">
        <f t="shared" si="91"/>
        <v>1.4</v>
      </c>
      <c r="F143" s="71">
        <f t="shared" si="92"/>
        <v>0.7</v>
      </c>
      <c r="G143" s="72">
        <f t="shared" si="93"/>
        <v>0.7</v>
      </c>
      <c r="H143" s="72">
        <f t="shared" si="94"/>
        <v>0.7</v>
      </c>
      <c r="I143" s="38">
        <f t="shared" si="95"/>
        <v>17.529999999999998</v>
      </c>
    </row>
    <row r="144" spans="1:9" ht="11.25" customHeight="1" x14ac:dyDescent="0.2">
      <c r="A144" s="39" t="s">
        <v>27</v>
      </c>
      <c r="B144" s="35">
        <v>5.59</v>
      </c>
      <c r="C144" s="62"/>
      <c r="D144" s="71">
        <f t="shared" si="90"/>
        <v>0</v>
      </c>
      <c r="E144" s="71">
        <f t="shared" si="91"/>
        <v>0.56000000000000005</v>
      </c>
      <c r="F144" s="71">
        <f t="shared" si="92"/>
        <v>0.28000000000000003</v>
      </c>
      <c r="G144" s="72">
        <f t="shared" si="93"/>
        <v>0.28000000000000003</v>
      </c>
      <c r="H144" s="72">
        <f t="shared" si="94"/>
        <v>0.28000000000000003</v>
      </c>
      <c r="I144" s="38">
        <f t="shared" si="95"/>
        <v>6.9900000000000011</v>
      </c>
    </row>
    <row r="145" spans="1:9" ht="11.25" customHeight="1" x14ac:dyDescent="0.2">
      <c r="A145" s="42" t="s">
        <v>10</v>
      </c>
      <c r="B145" s="43"/>
      <c r="C145" s="43"/>
      <c r="D145" s="43"/>
      <c r="E145" s="43"/>
      <c r="F145" s="43"/>
      <c r="G145" s="43"/>
      <c r="H145" s="44"/>
      <c r="I145" s="74">
        <f>SUM(I138:I144)</f>
        <v>1857.06</v>
      </c>
    </row>
    <row r="146" spans="1:9" ht="11.25" customHeight="1" x14ac:dyDescent="0.2">
      <c r="A146" s="56" t="s">
        <v>40</v>
      </c>
      <c r="B146" s="57">
        <v>1579.75</v>
      </c>
      <c r="C146" s="53"/>
      <c r="D146" s="54">
        <f>ROUND(B146*$B$12,2)</f>
        <v>0</v>
      </c>
      <c r="E146" s="54">
        <f>ROUND(B146*0.1,2)</f>
        <v>157.97999999999999</v>
      </c>
      <c r="F146" s="54">
        <f>ROUND(B146*0.05,2)</f>
        <v>78.989999999999995</v>
      </c>
      <c r="G146" s="53">
        <f>ROUND(B146*0.05,2)</f>
        <v>78.989999999999995</v>
      </c>
      <c r="H146" s="53">
        <f>ROUND(B146*0.05,2)</f>
        <v>78.989999999999995</v>
      </c>
      <c r="I146" s="55">
        <f>SUM(B146:H146)</f>
        <v>1974.7</v>
      </c>
    </row>
    <row r="147" spans="1:9" ht="11.25" customHeight="1" x14ac:dyDescent="0.2">
      <c r="A147" s="56" t="s">
        <v>24</v>
      </c>
      <c r="B147" s="52">
        <v>8.74</v>
      </c>
      <c r="C147" s="63"/>
      <c r="D147" s="54">
        <f t="shared" ref="D147:D152" si="96">ROUND(B147*$B$12,2)</f>
        <v>0</v>
      </c>
      <c r="E147" s="54">
        <f t="shared" ref="E147:E152" si="97">ROUND(B147*0.1,2)</f>
        <v>0.87</v>
      </c>
      <c r="F147" s="54">
        <f t="shared" ref="F147:F152" si="98">ROUND(B147*0.05,2)</f>
        <v>0.44</v>
      </c>
      <c r="G147" s="53">
        <f t="shared" ref="G147:G152" si="99">ROUND(B147*0.05,2)</f>
        <v>0.44</v>
      </c>
      <c r="H147" s="53">
        <f t="shared" ref="H147:H152" si="100">ROUND(B147*0.05,2)</f>
        <v>0.44</v>
      </c>
      <c r="I147" s="75">
        <f t="shared" ref="I147:I152" si="101">SUM(B147,D147,E147,F147,G147,H147)</f>
        <v>10.929999999999998</v>
      </c>
    </row>
    <row r="148" spans="1:9" ht="11.25" customHeight="1" x14ac:dyDescent="0.2">
      <c r="A148" s="56" t="s">
        <v>11</v>
      </c>
      <c r="B148" s="52">
        <v>7.26</v>
      </c>
      <c r="C148" s="63"/>
      <c r="D148" s="54">
        <f t="shared" si="96"/>
        <v>0</v>
      </c>
      <c r="E148" s="54">
        <f t="shared" si="97"/>
        <v>0.73</v>
      </c>
      <c r="F148" s="54">
        <f t="shared" si="98"/>
        <v>0.36</v>
      </c>
      <c r="G148" s="53">
        <f t="shared" si="99"/>
        <v>0.36</v>
      </c>
      <c r="H148" s="53">
        <f t="shared" si="100"/>
        <v>0.36</v>
      </c>
      <c r="I148" s="75">
        <f t="shared" si="101"/>
        <v>9.0699999999999985</v>
      </c>
    </row>
    <row r="149" spans="1:9" ht="11.25" customHeight="1" x14ac:dyDescent="0.2">
      <c r="A149" s="56" t="s">
        <v>19</v>
      </c>
      <c r="B149" s="52">
        <v>7.26</v>
      </c>
      <c r="C149" s="63"/>
      <c r="D149" s="54">
        <f t="shared" si="96"/>
        <v>0</v>
      </c>
      <c r="E149" s="54">
        <f t="shared" si="97"/>
        <v>0.73</v>
      </c>
      <c r="F149" s="54">
        <f t="shared" si="98"/>
        <v>0.36</v>
      </c>
      <c r="G149" s="53">
        <f t="shared" si="99"/>
        <v>0.36</v>
      </c>
      <c r="H149" s="53">
        <f t="shared" si="100"/>
        <v>0.36</v>
      </c>
      <c r="I149" s="75">
        <f t="shared" si="101"/>
        <v>9.0699999999999985</v>
      </c>
    </row>
    <row r="150" spans="1:9" ht="11.25" customHeight="1" x14ac:dyDescent="0.2">
      <c r="A150" s="56" t="s">
        <v>25</v>
      </c>
      <c r="B150" s="52">
        <v>2.82</v>
      </c>
      <c r="C150" s="63"/>
      <c r="D150" s="54">
        <f t="shared" si="96"/>
        <v>0</v>
      </c>
      <c r="E150" s="54">
        <f t="shared" si="97"/>
        <v>0.28000000000000003</v>
      </c>
      <c r="F150" s="54">
        <f t="shared" si="98"/>
        <v>0.14000000000000001</v>
      </c>
      <c r="G150" s="53">
        <f t="shared" si="99"/>
        <v>0.14000000000000001</v>
      </c>
      <c r="H150" s="53">
        <f t="shared" si="100"/>
        <v>0.14000000000000001</v>
      </c>
      <c r="I150" s="75">
        <f t="shared" si="101"/>
        <v>3.52</v>
      </c>
    </row>
    <row r="151" spans="1:9" ht="11.25" customHeight="1" x14ac:dyDescent="0.2">
      <c r="A151" s="56" t="s">
        <v>26</v>
      </c>
      <c r="B151" s="52">
        <v>14.03</v>
      </c>
      <c r="C151" s="63"/>
      <c r="D151" s="54">
        <f t="shared" si="96"/>
        <v>0</v>
      </c>
      <c r="E151" s="54">
        <f t="shared" si="97"/>
        <v>1.4</v>
      </c>
      <c r="F151" s="54">
        <f t="shared" si="98"/>
        <v>0.7</v>
      </c>
      <c r="G151" s="53">
        <f t="shared" si="99"/>
        <v>0.7</v>
      </c>
      <c r="H151" s="53">
        <f t="shared" si="100"/>
        <v>0.7</v>
      </c>
      <c r="I151" s="75">
        <f t="shared" si="101"/>
        <v>17.529999999999998</v>
      </c>
    </row>
    <row r="152" spans="1:9" ht="11.25" customHeight="1" x14ac:dyDescent="0.2">
      <c r="A152" s="56" t="s">
        <v>27</v>
      </c>
      <c r="B152" s="52">
        <v>5.59</v>
      </c>
      <c r="C152" s="63"/>
      <c r="D152" s="54">
        <f t="shared" si="96"/>
        <v>0</v>
      </c>
      <c r="E152" s="54">
        <f t="shared" si="97"/>
        <v>0.56000000000000005</v>
      </c>
      <c r="F152" s="54">
        <f t="shared" si="98"/>
        <v>0.28000000000000003</v>
      </c>
      <c r="G152" s="53">
        <f t="shared" si="99"/>
        <v>0.28000000000000003</v>
      </c>
      <c r="H152" s="53">
        <f t="shared" si="100"/>
        <v>0.28000000000000003</v>
      </c>
      <c r="I152" s="75">
        <f t="shared" si="101"/>
        <v>6.9900000000000011</v>
      </c>
    </row>
    <row r="153" spans="1:9" ht="11.25" customHeight="1" x14ac:dyDescent="0.2">
      <c r="A153" s="58" t="s">
        <v>10</v>
      </c>
      <c r="B153" s="59"/>
      <c r="C153" s="59"/>
      <c r="D153" s="59"/>
      <c r="E153" s="59"/>
      <c r="F153" s="59"/>
      <c r="G153" s="59"/>
      <c r="H153" s="61"/>
      <c r="I153" s="64">
        <f>SUM(I146:I152)</f>
        <v>2031.81</v>
      </c>
    </row>
    <row r="154" spans="1:9" ht="11.25" customHeight="1" x14ac:dyDescent="0.2">
      <c r="A154" s="34" t="s">
        <v>41</v>
      </c>
      <c r="B154" s="35">
        <v>1719.55</v>
      </c>
      <c r="C154" s="62"/>
      <c r="D154" s="71">
        <f>ROUND(B154*$B$12,2)</f>
        <v>0</v>
      </c>
      <c r="E154" s="71">
        <f>ROUND(B154*0.1,2)</f>
        <v>171.96</v>
      </c>
      <c r="F154" s="71">
        <f>ROUND(B154*0.05,2)</f>
        <v>85.98</v>
      </c>
      <c r="G154" s="72">
        <f>ROUND(B154*0.05,2)</f>
        <v>85.98</v>
      </c>
      <c r="H154" s="72">
        <f>ROUND(B154*0.05,2)</f>
        <v>85.98</v>
      </c>
      <c r="I154" s="73">
        <f>SUM(B154:H154)</f>
        <v>2149.4499999999998</v>
      </c>
    </row>
    <row r="155" spans="1:9" ht="11.25" customHeight="1" x14ac:dyDescent="0.2">
      <c r="A155" s="39" t="s">
        <v>24</v>
      </c>
      <c r="B155" s="68">
        <v>8.74</v>
      </c>
      <c r="C155" s="62"/>
      <c r="D155" s="71">
        <f t="shared" ref="D155:D160" si="102">ROUND(B155*$B$12,2)</f>
        <v>0</v>
      </c>
      <c r="E155" s="71">
        <f t="shared" ref="E155:E160" si="103">ROUND(B155*0.1,2)</f>
        <v>0.87</v>
      </c>
      <c r="F155" s="71">
        <f t="shared" ref="F155:F160" si="104">ROUND(B155*0.05,2)</f>
        <v>0.44</v>
      </c>
      <c r="G155" s="72">
        <f t="shared" ref="G155:G160" si="105">ROUND(B155*0.05,2)</f>
        <v>0.44</v>
      </c>
      <c r="H155" s="72">
        <f t="shared" ref="H155:H160" si="106">ROUND(B155*0.05,2)</f>
        <v>0.44</v>
      </c>
      <c r="I155" s="38">
        <f t="shared" ref="I155:I160" si="107">SUM(B155,D155,E155,F155,G155,H155)</f>
        <v>10.929999999999998</v>
      </c>
    </row>
    <row r="156" spans="1:9" ht="11.25" customHeight="1" x14ac:dyDescent="0.2">
      <c r="A156" s="39" t="s">
        <v>11</v>
      </c>
      <c r="B156" s="35">
        <v>7.26</v>
      </c>
      <c r="C156" s="62"/>
      <c r="D156" s="71">
        <f t="shared" si="102"/>
        <v>0</v>
      </c>
      <c r="E156" s="71">
        <f t="shared" si="103"/>
        <v>0.73</v>
      </c>
      <c r="F156" s="71">
        <f t="shared" si="104"/>
        <v>0.36</v>
      </c>
      <c r="G156" s="72">
        <f t="shared" si="105"/>
        <v>0.36</v>
      </c>
      <c r="H156" s="72">
        <f t="shared" si="106"/>
        <v>0.36</v>
      </c>
      <c r="I156" s="38">
        <f t="shared" si="107"/>
        <v>9.0699999999999985</v>
      </c>
    </row>
    <row r="157" spans="1:9" ht="11.25" customHeight="1" x14ac:dyDescent="0.2">
      <c r="A157" s="39" t="s">
        <v>19</v>
      </c>
      <c r="B157" s="35">
        <v>7.26</v>
      </c>
      <c r="C157" s="62"/>
      <c r="D157" s="71">
        <f t="shared" si="102"/>
        <v>0</v>
      </c>
      <c r="E157" s="71">
        <f t="shared" si="103"/>
        <v>0.73</v>
      </c>
      <c r="F157" s="71">
        <f t="shared" si="104"/>
        <v>0.36</v>
      </c>
      <c r="G157" s="72">
        <f t="shared" si="105"/>
        <v>0.36</v>
      </c>
      <c r="H157" s="72">
        <f t="shared" si="106"/>
        <v>0.36</v>
      </c>
      <c r="I157" s="38">
        <f t="shared" si="107"/>
        <v>9.0699999999999985</v>
      </c>
    </row>
    <row r="158" spans="1:9" ht="11.25" customHeight="1" x14ac:dyDescent="0.2">
      <c r="A158" s="39" t="s">
        <v>25</v>
      </c>
      <c r="B158" s="35">
        <v>2.82</v>
      </c>
      <c r="C158" s="62"/>
      <c r="D158" s="71">
        <f t="shared" si="102"/>
        <v>0</v>
      </c>
      <c r="E158" s="71">
        <f t="shared" si="103"/>
        <v>0.28000000000000003</v>
      </c>
      <c r="F158" s="71">
        <f t="shared" si="104"/>
        <v>0.14000000000000001</v>
      </c>
      <c r="G158" s="72">
        <f t="shared" si="105"/>
        <v>0.14000000000000001</v>
      </c>
      <c r="H158" s="72">
        <f t="shared" si="106"/>
        <v>0.14000000000000001</v>
      </c>
      <c r="I158" s="38">
        <f t="shared" si="107"/>
        <v>3.52</v>
      </c>
    </row>
    <row r="159" spans="1:9" ht="11.25" customHeight="1" x14ac:dyDescent="0.2">
      <c r="A159" s="39" t="s">
        <v>26</v>
      </c>
      <c r="B159" s="35">
        <v>14.03</v>
      </c>
      <c r="C159" s="62"/>
      <c r="D159" s="71">
        <f t="shared" si="102"/>
        <v>0</v>
      </c>
      <c r="E159" s="71">
        <f t="shared" si="103"/>
        <v>1.4</v>
      </c>
      <c r="F159" s="71">
        <f t="shared" si="104"/>
        <v>0.7</v>
      </c>
      <c r="G159" s="72">
        <f t="shared" si="105"/>
        <v>0.7</v>
      </c>
      <c r="H159" s="72">
        <f t="shared" si="106"/>
        <v>0.7</v>
      </c>
      <c r="I159" s="38">
        <f t="shared" si="107"/>
        <v>17.529999999999998</v>
      </c>
    </row>
    <row r="160" spans="1:9" ht="11.25" customHeight="1" x14ac:dyDescent="0.2">
      <c r="A160" s="39" t="s">
        <v>27</v>
      </c>
      <c r="B160" s="35">
        <v>5.59</v>
      </c>
      <c r="C160" s="62"/>
      <c r="D160" s="71">
        <f t="shared" si="102"/>
        <v>0</v>
      </c>
      <c r="E160" s="71">
        <f t="shared" si="103"/>
        <v>0.56000000000000005</v>
      </c>
      <c r="F160" s="71">
        <f t="shared" si="104"/>
        <v>0.28000000000000003</v>
      </c>
      <c r="G160" s="72">
        <f t="shared" si="105"/>
        <v>0.28000000000000003</v>
      </c>
      <c r="H160" s="72">
        <f t="shared" si="106"/>
        <v>0.28000000000000003</v>
      </c>
      <c r="I160" s="38">
        <f t="shared" si="107"/>
        <v>6.9900000000000011</v>
      </c>
    </row>
    <row r="161" spans="1:9" ht="11.25" customHeight="1" x14ac:dyDescent="0.2">
      <c r="A161" s="42" t="s">
        <v>10</v>
      </c>
      <c r="B161" s="43"/>
      <c r="C161" s="43"/>
      <c r="D161" s="43"/>
      <c r="E161" s="43"/>
      <c r="F161" s="43"/>
      <c r="G161" s="43"/>
      <c r="H161" s="44"/>
      <c r="I161" s="74">
        <f>SUM(I154:I160)</f>
        <v>2206.56</v>
      </c>
    </row>
    <row r="162" spans="1:9" ht="11.25" customHeight="1" x14ac:dyDescent="0.2">
      <c r="A162" s="56" t="s">
        <v>42</v>
      </c>
      <c r="B162" s="57">
        <v>1859.35</v>
      </c>
      <c r="C162" s="53"/>
      <c r="D162" s="54">
        <f>ROUND(B162*$B$12,2)</f>
        <v>0</v>
      </c>
      <c r="E162" s="54">
        <f>ROUND(B162*0.1,2)</f>
        <v>185.94</v>
      </c>
      <c r="F162" s="54">
        <f>ROUND(B162*0.05,2)</f>
        <v>92.97</v>
      </c>
      <c r="G162" s="53">
        <f>ROUND(B162*0.05,2)</f>
        <v>92.97</v>
      </c>
      <c r="H162" s="53">
        <f>ROUND(B162*0.05,2)</f>
        <v>92.97</v>
      </c>
      <c r="I162" s="55">
        <f>SUM(B162:H162)</f>
        <v>2324.1999999999994</v>
      </c>
    </row>
    <row r="163" spans="1:9" ht="11.25" customHeight="1" x14ac:dyDescent="0.2">
      <c r="A163" s="56" t="s">
        <v>24</v>
      </c>
      <c r="B163" s="52">
        <v>8.74</v>
      </c>
      <c r="C163" s="63"/>
      <c r="D163" s="54">
        <f t="shared" ref="D163:D168" si="108">ROUND(B163*$B$12,2)</f>
        <v>0</v>
      </c>
      <c r="E163" s="54">
        <f t="shared" ref="E163:E168" si="109">ROUND(B163*0.1,2)</f>
        <v>0.87</v>
      </c>
      <c r="F163" s="54">
        <f t="shared" ref="F163:F168" si="110">ROUND(B163*0.05,2)</f>
        <v>0.44</v>
      </c>
      <c r="G163" s="53">
        <f t="shared" ref="G163:G168" si="111">ROUND(B163*0.05,2)</f>
        <v>0.44</v>
      </c>
      <c r="H163" s="53">
        <f t="shared" ref="H163:H168" si="112">ROUND(B163*0.05,2)</f>
        <v>0.44</v>
      </c>
      <c r="I163" s="75">
        <f t="shared" ref="I163:I168" si="113">SUM(B163,D163,E163,F163,G163,H163)</f>
        <v>10.929999999999998</v>
      </c>
    </row>
    <row r="164" spans="1:9" ht="11.25" customHeight="1" x14ac:dyDescent="0.2">
      <c r="A164" s="56" t="s">
        <v>11</v>
      </c>
      <c r="B164" s="52">
        <v>7.26</v>
      </c>
      <c r="C164" s="63"/>
      <c r="D164" s="54">
        <f t="shared" si="108"/>
        <v>0</v>
      </c>
      <c r="E164" s="54">
        <f t="shared" si="109"/>
        <v>0.73</v>
      </c>
      <c r="F164" s="54">
        <f t="shared" si="110"/>
        <v>0.36</v>
      </c>
      <c r="G164" s="53">
        <f t="shared" si="111"/>
        <v>0.36</v>
      </c>
      <c r="H164" s="53">
        <f t="shared" si="112"/>
        <v>0.36</v>
      </c>
      <c r="I164" s="75">
        <f t="shared" si="113"/>
        <v>9.0699999999999985</v>
      </c>
    </row>
    <row r="165" spans="1:9" ht="11.25" customHeight="1" x14ac:dyDescent="0.2">
      <c r="A165" s="56" t="s">
        <v>19</v>
      </c>
      <c r="B165" s="52">
        <v>7.26</v>
      </c>
      <c r="C165" s="63"/>
      <c r="D165" s="54">
        <f t="shared" si="108"/>
        <v>0</v>
      </c>
      <c r="E165" s="54">
        <f t="shared" si="109"/>
        <v>0.73</v>
      </c>
      <c r="F165" s="54">
        <f t="shared" si="110"/>
        <v>0.36</v>
      </c>
      <c r="G165" s="53">
        <f t="shared" si="111"/>
        <v>0.36</v>
      </c>
      <c r="H165" s="53">
        <f t="shared" si="112"/>
        <v>0.36</v>
      </c>
      <c r="I165" s="75">
        <f t="shared" si="113"/>
        <v>9.0699999999999985</v>
      </c>
    </row>
    <row r="166" spans="1:9" ht="11.25" customHeight="1" x14ac:dyDescent="0.2">
      <c r="A166" s="56" t="s">
        <v>25</v>
      </c>
      <c r="B166" s="52">
        <v>2.82</v>
      </c>
      <c r="C166" s="63"/>
      <c r="D166" s="54">
        <f t="shared" si="108"/>
        <v>0</v>
      </c>
      <c r="E166" s="54">
        <f t="shared" si="109"/>
        <v>0.28000000000000003</v>
      </c>
      <c r="F166" s="54">
        <f t="shared" si="110"/>
        <v>0.14000000000000001</v>
      </c>
      <c r="G166" s="53">
        <f t="shared" si="111"/>
        <v>0.14000000000000001</v>
      </c>
      <c r="H166" s="53">
        <f t="shared" si="112"/>
        <v>0.14000000000000001</v>
      </c>
      <c r="I166" s="75">
        <f t="shared" si="113"/>
        <v>3.52</v>
      </c>
    </row>
    <row r="167" spans="1:9" ht="11.25" customHeight="1" x14ac:dyDescent="0.2">
      <c r="A167" s="56" t="s">
        <v>26</v>
      </c>
      <c r="B167" s="52">
        <v>14.03</v>
      </c>
      <c r="C167" s="63"/>
      <c r="D167" s="54">
        <f t="shared" si="108"/>
        <v>0</v>
      </c>
      <c r="E167" s="54">
        <f t="shared" si="109"/>
        <v>1.4</v>
      </c>
      <c r="F167" s="54">
        <f t="shared" si="110"/>
        <v>0.7</v>
      </c>
      <c r="G167" s="53">
        <f t="shared" si="111"/>
        <v>0.7</v>
      </c>
      <c r="H167" s="53">
        <f t="shared" si="112"/>
        <v>0.7</v>
      </c>
      <c r="I167" s="75">
        <f t="shared" si="113"/>
        <v>17.529999999999998</v>
      </c>
    </row>
    <row r="168" spans="1:9" ht="11.25" customHeight="1" x14ac:dyDescent="0.2">
      <c r="A168" s="56" t="s">
        <v>27</v>
      </c>
      <c r="B168" s="52">
        <v>5.59</v>
      </c>
      <c r="C168" s="63"/>
      <c r="D168" s="54">
        <f t="shared" si="108"/>
        <v>0</v>
      </c>
      <c r="E168" s="54">
        <f t="shared" si="109"/>
        <v>0.56000000000000005</v>
      </c>
      <c r="F168" s="54">
        <f t="shared" si="110"/>
        <v>0.28000000000000003</v>
      </c>
      <c r="G168" s="53">
        <f t="shared" si="111"/>
        <v>0.28000000000000003</v>
      </c>
      <c r="H168" s="53">
        <f t="shared" si="112"/>
        <v>0.28000000000000003</v>
      </c>
      <c r="I168" s="75">
        <f t="shared" si="113"/>
        <v>6.9900000000000011</v>
      </c>
    </row>
    <row r="169" spans="1:9" ht="11.25" customHeight="1" x14ac:dyDescent="0.2">
      <c r="A169" s="58" t="s">
        <v>10</v>
      </c>
      <c r="B169" s="59"/>
      <c r="C169" s="59"/>
      <c r="D169" s="59"/>
      <c r="E169" s="59"/>
      <c r="F169" s="59"/>
      <c r="G169" s="59"/>
      <c r="H169" s="61"/>
      <c r="I169" s="64">
        <f>SUM(I162:I168)</f>
        <v>2381.3099999999995</v>
      </c>
    </row>
    <row r="170" spans="1:9" ht="11.25" customHeight="1" x14ac:dyDescent="0.2">
      <c r="A170" s="34" t="s">
        <v>17</v>
      </c>
      <c r="B170" s="35">
        <v>1999.15</v>
      </c>
      <c r="C170" s="62"/>
      <c r="D170" s="71">
        <f>ROUND(B170*$B$12,2)</f>
        <v>0</v>
      </c>
      <c r="E170" s="71">
        <f>ROUND(B170*0.1,2)</f>
        <v>199.92</v>
      </c>
      <c r="F170" s="71">
        <f>ROUND(B170*0.05,2)</f>
        <v>99.96</v>
      </c>
      <c r="G170" s="72">
        <f>ROUND(B170*0.05,2)</f>
        <v>99.96</v>
      </c>
      <c r="H170" s="72">
        <f>ROUND(B170*0.05,2)</f>
        <v>99.96</v>
      </c>
      <c r="I170" s="73">
        <f>SUM(B170:H170)</f>
        <v>2498.9500000000003</v>
      </c>
    </row>
    <row r="171" spans="1:9" ht="11.25" customHeight="1" x14ac:dyDescent="0.2">
      <c r="A171" s="39" t="s">
        <v>24</v>
      </c>
      <c r="B171" s="68">
        <v>8.74</v>
      </c>
      <c r="C171" s="62"/>
      <c r="D171" s="71">
        <f t="shared" ref="D171:D176" si="114">ROUND(B171*$B$12,2)</f>
        <v>0</v>
      </c>
      <c r="E171" s="71">
        <f t="shared" ref="E171:E176" si="115">ROUND(B171*0.1,2)</f>
        <v>0.87</v>
      </c>
      <c r="F171" s="71">
        <f t="shared" ref="F171:F176" si="116">ROUND(B171*0.05,2)</f>
        <v>0.44</v>
      </c>
      <c r="G171" s="72">
        <f t="shared" ref="G171:G176" si="117">ROUND(B171*0.05,2)</f>
        <v>0.44</v>
      </c>
      <c r="H171" s="72">
        <f t="shared" ref="H171:H176" si="118">ROUND(B171*0.05,2)</f>
        <v>0.44</v>
      </c>
      <c r="I171" s="38">
        <f t="shared" ref="I171:I176" si="119">SUM(B171,D171,E171,F171,G171,H171)</f>
        <v>10.929999999999998</v>
      </c>
    </row>
    <row r="172" spans="1:9" x14ac:dyDescent="0.2">
      <c r="A172" s="39" t="s">
        <v>11</v>
      </c>
      <c r="B172" s="35">
        <v>7.26</v>
      </c>
      <c r="C172" s="62"/>
      <c r="D172" s="71">
        <f t="shared" si="114"/>
        <v>0</v>
      </c>
      <c r="E172" s="71">
        <f t="shared" si="115"/>
        <v>0.73</v>
      </c>
      <c r="F172" s="71">
        <f t="shared" si="116"/>
        <v>0.36</v>
      </c>
      <c r="G172" s="72">
        <f t="shared" si="117"/>
        <v>0.36</v>
      </c>
      <c r="H172" s="72">
        <f t="shared" si="118"/>
        <v>0.36</v>
      </c>
      <c r="I172" s="38">
        <f t="shared" si="119"/>
        <v>9.0699999999999985</v>
      </c>
    </row>
    <row r="173" spans="1:9" x14ac:dyDescent="0.2">
      <c r="A173" s="39" t="s">
        <v>19</v>
      </c>
      <c r="B173" s="35">
        <v>7.26</v>
      </c>
      <c r="C173" s="62"/>
      <c r="D173" s="71">
        <f t="shared" si="114"/>
        <v>0</v>
      </c>
      <c r="E173" s="71">
        <f t="shared" si="115"/>
        <v>0.73</v>
      </c>
      <c r="F173" s="71">
        <f t="shared" si="116"/>
        <v>0.36</v>
      </c>
      <c r="G173" s="72">
        <f t="shared" si="117"/>
        <v>0.36</v>
      </c>
      <c r="H173" s="72">
        <f t="shared" si="118"/>
        <v>0.36</v>
      </c>
      <c r="I173" s="38">
        <f t="shared" si="119"/>
        <v>9.0699999999999985</v>
      </c>
    </row>
    <row r="174" spans="1:9" x14ac:dyDescent="0.2">
      <c r="A174" s="39" t="s">
        <v>25</v>
      </c>
      <c r="B174" s="35">
        <v>2.82</v>
      </c>
      <c r="C174" s="62"/>
      <c r="D174" s="71">
        <f t="shared" si="114"/>
        <v>0</v>
      </c>
      <c r="E174" s="71">
        <f t="shared" si="115"/>
        <v>0.28000000000000003</v>
      </c>
      <c r="F174" s="71">
        <f t="shared" si="116"/>
        <v>0.14000000000000001</v>
      </c>
      <c r="G174" s="72">
        <f t="shared" si="117"/>
        <v>0.14000000000000001</v>
      </c>
      <c r="H174" s="72">
        <f t="shared" si="118"/>
        <v>0.14000000000000001</v>
      </c>
      <c r="I174" s="38">
        <f t="shared" si="119"/>
        <v>3.52</v>
      </c>
    </row>
    <row r="175" spans="1:9" x14ac:dyDescent="0.2">
      <c r="A175" s="39" t="s">
        <v>26</v>
      </c>
      <c r="B175" s="35">
        <v>14.03</v>
      </c>
      <c r="C175" s="62"/>
      <c r="D175" s="71">
        <f t="shared" si="114"/>
        <v>0</v>
      </c>
      <c r="E175" s="71">
        <f t="shared" si="115"/>
        <v>1.4</v>
      </c>
      <c r="F175" s="71">
        <f t="shared" si="116"/>
        <v>0.7</v>
      </c>
      <c r="G175" s="72">
        <f t="shared" si="117"/>
        <v>0.7</v>
      </c>
      <c r="H175" s="72">
        <f t="shared" si="118"/>
        <v>0.7</v>
      </c>
      <c r="I175" s="38">
        <f t="shared" si="119"/>
        <v>17.529999999999998</v>
      </c>
    </row>
    <row r="176" spans="1:9" x14ac:dyDescent="0.2">
      <c r="A176" s="39" t="s">
        <v>27</v>
      </c>
      <c r="B176" s="35">
        <v>5.59</v>
      </c>
      <c r="C176" s="62"/>
      <c r="D176" s="71">
        <f t="shared" si="114"/>
        <v>0</v>
      </c>
      <c r="E176" s="71">
        <f t="shared" si="115"/>
        <v>0.56000000000000005</v>
      </c>
      <c r="F176" s="71">
        <f t="shared" si="116"/>
        <v>0.28000000000000003</v>
      </c>
      <c r="G176" s="72">
        <f t="shared" si="117"/>
        <v>0.28000000000000003</v>
      </c>
      <c r="H176" s="72">
        <f t="shared" si="118"/>
        <v>0.28000000000000003</v>
      </c>
      <c r="I176" s="38">
        <f t="shared" si="119"/>
        <v>6.9900000000000011</v>
      </c>
    </row>
    <row r="177" spans="1:9" x14ac:dyDescent="0.2">
      <c r="A177" s="42" t="s">
        <v>10</v>
      </c>
      <c r="B177" s="43"/>
      <c r="C177" s="43"/>
      <c r="D177" s="43"/>
      <c r="E177" s="43"/>
      <c r="F177" s="43"/>
      <c r="G177" s="43"/>
      <c r="H177" s="44"/>
      <c r="I177" s="74">
        <f>SUM(I170:I176)</f>
        <v>2556.0600000000004</v>
      </c>
    </row>
    <row r="178" spans="1:9" x14ac:dyDescent="0.2">
      <c r="A178" s="56" t="s">
        <v>18</v>
      </c>
      <c r="B178" s="57">
        <v>2138.9499999999998</v>
      </c>
      <c r="C178" s="53"/>
      <c r="D178" s="54">
        <f>ROUND(B178*$B$12,2)</f>
        <v>0</v>
      </c>
      <c r="E178" s="54">
        <f>ROUND(B178*0.1,2)</f>
        <v>213.9</v>
      </c>
      <c r="F178" s="54">
        <f>ROUND(B178*0.05,2)</f>
        <v>106.95</v>
      </c>
      <c r="G178" s="53">
        <f>ROUND(B178*0.05,2)</f>
        <v>106.95</v>
      </c>
      <c r="H178" s="53">
        <f>ROUND(B178*0.05,2)</f>
        <v>106.95</v>
      </c>
      <c r="I178" s="55">
        <f>SUM(B178:H178)</f>
        <v>2673.6999999999994</v>
      </c>
    </row>
    <row r="179" spans="1:9" x14ac:dyDescent="0.2">
      <c r="A179" s="56" t="s">
        <v>24</v>
      </c>
      <c r="B179" s="52">
        <v>8.74</v>
      </c>
      <c r="C179" s="63"/>
      <c r="D179" s="54">
        <f t="shared" ref="D179:D184" si="120">ROUND(B179*$B$12,2)</f>
        <v>0</v>
      </c>
      <c r="E179" s="54">
        <f t="shared" ref="E179:E184" si="121">ROUND(B179*0.1,2)</f>
        <v>0.87</v>
      </c>
      <c r="F179" s="54">
        <f t="shared" ref="F179:F184" si="122">ROUND(B179*0.05,2)</f>
        <v>0.44</v>
      </c>
      <c r="G179" s="53">
        <f t="shared" ref="G179:G184" si="123">ROUND(B179*0.05,2)</f>
        <v>0.44</v>
      </c>
      <c r="H179" s="53">
        <f t="shared" ref="H179:H184" si="124">ROUND(B179*0.05,2)</f>
        <v>0.44</v>
      </c>
      <c r="I179" s="75">
        <f t="shared" ref="I179:I184" si="125">SUM(B179,D179,E179,F179,G179,H179)</f>
        <v>10.929999999999998</v>
      </c>
    </row>
    <row r="180" spans="1:9" x14ac:dyDescent="0.2">
      <c r="A180" s="56" t="s">
        <v>11</v>
      </c>
      <c r="B180" s="52">
        <v>7.26</v>
      </c>
      <c r="C180" s="63"/>
      <c r="D180" s="54">
        <f t="shared" si="120"/>
        <v>0</v>
      </c>
      <c r="E180" s="54">
        <f t="shared" si="121"/>
        <v>0.73</v>
      </c>
      <c r="F180" s="54">
        <f t="shared" si="122"/>
        <v>0.36</v>
      </c>
      <c r="G180" s="53">
        <f t="shared" si="123"/>
        <v>0.36</v>
      </c>
      <c r="H180" s="53">
        <f t="shared" si="124"/>
        <v>0.36</v>
      </c>
      <c r="I180" s="75">
        <f t="shared" si="125"/>
        <v>9.0699999999999985</v>
      </c>
    </row>
    <row r="181" spans="1:9" x14ac:dyDescent="0.2">
      <c r="A181" s="56" t="s">
        <v>19</v>
      </c>
      <c r="B181" s="52">
        <v>7.26</v>
      </c>
      <c r="C181" s="63"/>
      <c r="D181" s="54">
        <f t="shared" si="120"/>
        <v>0</v>
      </c>
      <c r="E181" s="54">
        <f t="shared" si="121"/>
        <v>0.73</v>
      </c>
      <c r="F181" s="54">
        <f t="shared" si="122"/>
        <v>0.36</v>
      </c>
      <c r="G181" s="53">
        <f t="shared" si="123"/>
        <v>0.36</v>
      </c>
      <c r="H181" s="53">
        <f t="shared" si="124"/>
        <v>0.36</v>
      </c>
      <c r="I181" s="75">
        <f t="shared" si="125"/>
        <v>9.0699999999999985</v>
      </c>
    </row>
    <row r="182" spans="1:9" x14ac:dyDescent="0.2">
      <c r="A182" s="56" t="s">
        <v>25</v>
      </c>
      <c r="B182" s="52">
        <v>2.82</v>
      </c>
      <c r="C182" s="63"/>
      <c r="D182" s="54">
        <f t="shared" si="120"/>
        <v>0</v>
      </c>
      <c r="E182" s="54">
        <f t="shared" si="121"/>
        <v>0.28000000000000003</v>
      </c>
      <c r="F182" s="54">
        <f t="shared" si="122"/>
        <v>0.14000000000000001</v>
      </c>
      <c r="G182" s="53">
        <f t="shared" si="123"/>
        <v>0.14000000000000001</v>
      </c>
      <c r="H182" s="53">
        <f t="shared" si="124"/>
        <v>0.14000000000000001</v>
      </c>
      <c r="I182" s="75">
        <f t="shared" si="125"/>
        <v>3.52</v>
      </c>
    </row>
    <row r="183" spans="1:9" x14ac:dyDescent="0.2">
      <c r="A183" s="56" t="s">
        <v>26</v>
      </c>
      <c r="B183" s="52">
        <v>14.03</v>
      </c>
      <c r="C183" s="63"/>
      <c r="D183" s="54">
        <f t="shared" si="120"/>
        <v>0</v>
      </c>
      <c r="E183" s="54">
        <f t="shared" si="121"/>
        <v>1.4</v>
      </c>
      <c r="F183" s="54">
        <f t="shared" si="122"/>
        <v>0.7</v>
      </c>
      <c r="G183" s="53">
        <f t="shared" si="123"/>
        <v>0.7</v>
      </c>
      <c r="H183" s="53">
        <f t="shared" si="124"/>
        <v>0.7</v>
      </c>
      <c r="I183" s="75">
        <f t="shared" si="125"/>
        <v>17.529999999999998</v>
      </c>
    </row>
    <row r="184" spans="1:9" x14ac:dyDescent="0.2">
      <c r="A184" s="56" t="s">
        <v>27</v>
      </c>
      <c r="B184" s="52">
        <v>5.59</v>
      </c>
      <c r="C184" s="63"/>
      <c r="D184" s="54">
        <f t="shared" si="120"/>
        <v>0</v>
      </c>
      <c r="E184" s="54">
        <f t="shared" si="121"/>
        <v>0.56000000000000005</v>
      </c>
      <c r="F184" s="54">
        <f t="shared" si="122"/>
        <v>0.28000000000000003</v>
      </c>
      <c r="G184" s="53">
        <f t="shared" si="123"/>
        <v>0.28000000000000003</v>
      </c>
      <c r="H184" s="53">
        <f t="shared" si="124"/>
        <v>0.28000000000000003</v>
      </c>
      <c r="I184" s="75">
        <f t="shared" si="125"/>
        <v>6.9900000000000011</v>
      </c>
    </row>
    <row r="185" spans="1:9" x14ac:dyDescent="0.2">
      <c r="A185" s="58" t="s">
        <v>10</v>
      </c>
      <c r="B185" s="59"/>
      <c r="C185" s="59"/>
      <c r="D185" s="59"/>
      <c r="E185" s="59"/>
      <c r="F185" s="59"/>
      <c r="G185" s="59"/>
      <c r="H185" s="61"/>
      <c r="I185" s="64">
        <f>SUM(I178:I184)</f>
        <v>2730.8099999999995</v>
      </c>
    </row>
    <row r="186" spans="1:9" x14ac:dyDescent="0.2">
      <c r="A186" s="39" t="s">
        <v>43</v>
      </c>
      <c r="B186" s="40">
        <v>2245.5500000000002</v>
      </c>
      <c r="C186" s="62"/>
      <c r="D186" s="71">
        <f>ROUND(B186*$B$12,2)</f>
        <v>0</v>
      </c>
      <c r="E186" s="71">
        <f>ROUND(B186*0.1,2)</f>
        <v>224.56</v>
      </c>
      <c r="F186" s="71">
        <f>ROUND(B186*0.05,2)</f>
        <v>112.28</v>
      </c>
      <c r="G186" s="72">
        <f>ROUND(B186*0.05,2)</f>
        <v>112.28</v>
      </c>
      <c r="H186" s="72">
        <f>ROUND(B186*0.05,2)</f>
        <v>112.28</v>
      </c>
      <c r="I186" s="73">
        <f>SUM(B186:H186)</f>
        <v>2806.9500000000007</v>
      </c>
    </row>
    <row r="187" spans="1:9" x14ac:dyDescent="0.2">
      <c r="A187" s="39" t="s">
        <v>24</v>
      </c>
      <c r="B187" s="68">
        <v>8.74</v>
      </c>
      <c r="C187" s="62"/>
      <c r="D187" s="71">
        <f t="shared" ref="D187:D192" si="126">ROUND(B187*$B$12,2)</f>
        <v>0</v>
      </c>
      <c r="E187" s="71">
        <f t="shared" ref="E187:E192" si="127">ROUND(B187*0.1,2)</f>
        <v>0.87</v>
      </c>
      <c r="F187" s="71">
        <f t="shared" ref="F187:F192" si="128">ROUND(B187*0.05,2)</f>
        <v>0.44</v>
      </c>
      <c r="G187" s="72">
        <f t="shared" ref="G187:G192" si="129">ROUND(B187*0.05,2)</f>
        <v>0.44</v>
      </c>
      <c r="H187" s="72">
        <f t="shared" ref="H187:H192" si="130">ROUND(B187*0.05,2)</f>
        <v>0.44</v>
      </c>
      <c r="I187" s="38">
        <f t="shared" ref="I187:I192" si="131">SUM(B187,D187,E187,F187,G187,H187)</f>
        <v>10.929999999999998</v>
      </c>
    </row>
    <row r="188" spans="1:9" x14ac:dyDescent="0.2">
      <c r="A188" s="39" t="s">
        <v>11</v>
      </c>
      <c r="B188" s="35">
        <v>7.26</v>
      </c>
      <c r="C188" s="62"/>
      <c r="D188" s="71">
        <f t="shared" si="126"/>
        <v>0</v>
      </c>
      <c r="E188" s="71">
        <f t="shared" si="127"/>
        <v>0.73</v>
      </c>
      <c r="F188" s="71">
        <f t="shared" si="128"/>
        <v>0.36</v>
      </c>
      <c r="G188" s="72">
        <f t="shared" si="129"/>
        <v>0.36</v>
      </c>
      <c r="H188" s="72">
        <f t="shared" si="130"/>
        <v>0.36</v>
      </c>
      <c r="I188" s="38">
        <f t="shared" si="131"/>
        <v>9.0699999999999985</v>
      </c>
    </row>
    <row r="189" spans="1:9" x14ac:dyDescent="0.2">
      <c r="A189" s="39" t="s">
        <v>19</v>
      </c>
      <c r="B189" s="35">
        <v>7.26</v>
      </c>
      <c r="C189" s="62"/>
      <c r="D189" s="71">
        <f t="shared" si="126"/>
        <v>0</v>
      </c>
      <c r="E189" s="71">
        <f t="shared" si="127"/>
        <v>0.73</v>
      </c>
      <c r="F189" s="71">
        <f t="shared" si="128"/>
        <v>0.36</v>
      </c>
      <c r="G189" s="72">
        <f t="shared" si="129"/>
        <v>0.36</v>
      </c>
      <c r="H189" s="72">
        <f t="shared" si="130"/>
        <v>0.36</v>
      </c>
      <c r="I189" s="38">
        <f t="shared" si="131"/>
        <v>9.0699999999999985</v>
      </c>
    </row>
    <row r="190" spans="1:9" x14ac:dyDescent="0.2">
      <c r="A190" s="39" t="s">
        <v>25</v>
      </c>
      <c r="B190" s="35">
        <v>2.82</v>
      </c>
      <c r="C190" s="62"/>
      <c r="D190" s="71">
        <f t="shared" si="126"/>
        <v>0</v>
      </c>
      <c r="E190" s="71">
        <f t="shared" si="127"/>
        <v>0.28000000000000003</v>
      </c>
      <c r="F190" s="71">
        <f t="shared" si="128"/>
        <v>0.14000000000000001</v>
      </c>
      <c r="G190" s="72">
        <f t="shared" si="129"/>
        <v>0.14000000000000001</v>
      </c>
      <c r="H190" s="72">
        <f t="shared" si="130"/>
        <v>0.14000000000000001</v>
      </c>
      <c r="I190" s="38">
        <f t="shared" si="131"/>
        <v>3.52</v>
      </c>
    </row>
    <row r="191" spans="1:9" x14ac:dyDescent="0.2">
      <c r="A191" s="39" t="s">
        <v>26</v>
      </c>
      <c r="B191" s="35">
        <v>14.03</v>
      </c>
      <c r="C191" s="62"/>
      <c r="D191" s="71">
        <f t="shared" si="126"/>
        <v>0</v>
      </c>
      <c r="E191" s="71">
        <f t="shared" si="127"/>
        <v>1.4</v>
      </c>
      <c r="F191" s="71">
        <f t="shared" si="128"/>
        <v>0.7</v>
      </c>
      <c r="G191" s="72">
        <f t="shared" si="129"/>
        <v>0.7</v>
      </c>
      <c r="H191" s="72">
        <f t="shared" si="130"/>
        <v>0.7</v>
      </c>
      <c r="I191" s="38">
        <f t="shared" si="131"/>
        <v>17.529999999999998</v>
      </c>
    </row>
    <row r="192" spans="1:9" x14ac:dyDescent="0.2">
      <c r="A192" s="39" t="s">
        <v>27</v>
      </c>
      <c r="B192" s="35">
        <v>5.59</v>
      </c>
      <c r="C192" s="62"/>
      <c r="D192" s="71">
        <f t="shared" si="126"/>
        <v>0</v>
      </c>
      <c r="E192" s="71">
        <f t="shared" si="127"/>
        <v>0.56000000000000005</v>
      </c>
      <c r="F192" s="71">
        <f t="shared" si="128"/>
        <v>0.28000000000000003</v>
      </c>
      <c r="G192" s="72">
        <f t="shared" si="129"/>
        <v>0.28000000000000003</v>
      </c>
      <c r="H192" s="72">
        <f t="shared" si="130"/>
        <v>0.28000000000000003</v>
      </c>
      <c r="I192" s="38">
        <f t="shared" si="131"/>
        <v>6.9900000000000011</v>
      </c>
    </row>
    <row r="193" spans="1:9" ht="12" thickBot="1" x14ac:dyDescent="0.25">
      <c r="A193" s="48" t="s">
        <v>10</v>
      </c>
      <c r="B193" s="49"/>
      <c r="C193" s="49"/>
      <c r="D193" s="49"/>
      <c r="E193" s="49"/>
      <c r="F193" s="49"/>
      <c r="G193" s="49"/>
      <c r="H193" s="50"/>
      <c r="I193" s="76">
        <f>SUM(I186:I192)</f>
        <v>2864.0600000000009</v>
      </c>
    </row>
    <row r="194" spans="1:9" x14ac:dyDescent="0.2">
      <c r="A194" s="81"/>
      <c r="B194" s="82"/>
      <c r="C194" s="83"/>
      <c r="D194" s="83"/>
      <c r="E194" s="83"/>
      <c r="F194" s="83"/>
      <c r="G194" s="83"/>
      <c r="H194" s="83"/>
      <c r="I194" s="83"/>
    </row>
    <row r="195" spans="1:9" ht="12" thickBot="1" x14ac:dyDescent="0.25">
      <c r="A195" s="81"/>
      <c r="B195" s="82"/>
      <c r="C195" s="83"/>
      <c r="D195" s="83"/>
      <c r="E195" s="83"/>
      <c r="F195" s="83"/>
      <c r="G195" s="83"/>
      <c r="H195" s="83"/>
      <c r="I195" s="83"/>
    </row>
    <row r="196" spans="1:9" ht="12" thickBot="1" x14ac:dyDescent="0.25">
      <c r="A196" s="26" t="s">
        <v>44</v>
      </c>
      <c r="B196" s="27"/>
      <c r="C196" s="27"/>
      <c r="D196" s="27"/>
      <c r="E196" s="27"/>
      <c r="F196" s="27"/>
      <c r="G196" s="27"/>
      <c r="H196" s="27"/>
      <c r="I196" s="28"/>
    </row>
    <row r="197" spans="1:9" ht="12" thickBot="1" x14ac:dyDescent="0.25">
      <c r="A197" s="84" t="s">
        <v>45</v>
      </c>
      <c r="B197" s="85"/>
      <c r="C197" s="85"/>
      <c r="D197" s="85"/>
      <c r="E197" s="85"/>
      <c r="F197" s="85"/>
      <c r="G197" s="85"/>
      <c r="H197" s="85"/>
      <c r="I197" s="86"/>
    </row>
    <row r="198" spans="1:9" ht="12" thickBot="1" x14ac:dyDescent="0.25">
      <c r="A198" s="26" t="s">
        <v>46</v>
      </c>
      <c r="B198" s="27"/>
      <c r="C198" s="27"/>
      <c r="D198" s="27"/>
      <c r="E198" s="27"/>
      <c r="F198" s="27"/>
      <c r="G198" s="27"/>
      <c r="H198" s="27"/>
      <c r="I198" s="28"/>
    </row>
    <row r="199" spans="1:9" ht="12" thickBot="1" x14ac:dyDescent="0.25">
      <c r="A199" s="30" t="s">
        <v>3</v>
      </c>
      <c r="B199" s="31" t="s">
        <v>4</v>
      </c>
      <c r="C199" s="32"/>
      <c r="D199" s="31" t="s">
        <v>5</v>
      </c>
      <c r="E199" s="31" t="s">
        <v>6</v>
      </c>
      <c r="F199" s="32" t="s">
        <v>7</v>
      </c>
      <c r="G199" s="32" t="s">
        <v>8</v>
      </c>
      <c r="H199" s="32" t="s">
        <v>9</v>
      </c>
      <c r="I199" s="33" t="s">
        <v>10</v>
      </c>
    </row>
    <row r="200" spans="1:9" x14ac:dyDescent="0.2">
      <c r="A200" s="34" t="s">
        <v>47</v>
      </c>
      <c r="B200" s="35">
        <v>43.66</v>
      </c>
      <c r="C200" s="37"/>
      <c r="D200" s="71">
        <f>ROUND(B200*$B$12,2)</f>
        <v>0</v>
      </c>
      <c r="E200" s="71">
        <f>ROUND(B200*0.1,2)</f>
        <v>4.37</v>
      </c>
      <c r="F200" s="71">
        <f>ROUND(B200*0.05,2)</f>
        <v>2.1800000000000002</v>
      </c>
      <c r="G200" s="72">
        <f>ROUND(B200*0.05,2)</f>
        <v>2.1800000000000002</v>
      </c>
      <c r="H200" s="72">
        <f>ROUND(B200*0.05,2)</f>
        <v>2.1800000000000002</v>
      </c>
      <c r="I200" s="73">
        <f>SUM(B200:H200)</f>
        <v>54.569999999999993</v>
      </c>
    </row>
    <row r="201" spans="1:9" x14ac:dyDescent="0.2">
      <c r="A201" s="39" t="s">
        <v>24</v>
      </c>
      <c r="B201" s="68">
        <v>8.74</v>
      </c>
      <c r="C201" s="62"/>
      <c r="D201" s="71">
        <f t="shared" ref="D201:D206" si="132">ROUND(B201*$B$12,2)</f>
        <v>0</v>
      </c>
      <c r="E201" s="71">
        <f t="shared" ref="E201:E206" si="133">ROUND(B201*0.1,2)</f>
        <v>0.87</v>
      </c>
      <c r="F201" s="71">
        <f t="shared" ref="F201:F206" si="134">ROUND(B201*0.05,2)</f>
        <v>0.44</v>
      </c>
      <c r="G201" s="72">
        <f t="shared" ref="G201:G206" si="135">ROUND(B201*0.05,2)</f>
        <v>0.44</v>
      </c>
      <c r="H201" s="72">
        <f t="shared" ref="H201:H206" si="136">ROUND(B201*0.05,2)</f>
        <v>0.44</v>
      </c>
      <c r="I201" s="38">
        <f t="shared" ref="I201:I206" si="137">SUM(B201,D201,E201,F201,G201,H201)</f>
        <v>10.929999999999998</v>
      </c>
    </row>
    <row r="202" spans="1:9" x14ac:dyDescent="0.2">
      <c r="A202" s="39" t="s">
        <v>11</v>
      </c>
      <c r="B202" s="35">
        <v>7.26</v>
      </c>
      <c r="C202" s="62"/>
      <c r="D202" s="71">
        <f t="shared" si="132"/>
        <v>0</v>
      </c>
      <c r="E202" s="71">
        <f t="shared" si="133"/>
        <v>0.73</v>
      </c>
      <c r="F202" s="71">
        <f t="shared" si="134"/>
        <v>0.36</v>
      </c>
      <c r="G202" s="72">
        <f t="shared" si="135"/>
        <v>0.36</v>
      </c>
      <c r="H202" s="72">
        <f t="shared" si="136"/>
        <v>0.36</v>
      </c>
      <c r="I202" s="38">
        <f t="shared" si="137"/>
        <v>9.0699999999999985</v>
      </c>
    </row>
    <row r="203" spans="1:9" x14ac:dyDescent="0.2">
      <c r="A203" s="39" t="s">
        <v>19</v>
      </c>
      <c r="B203" s="35">
        <v>7.26</v>
      </c>
      <c r="C203" s="62"/>
      <c r="D203" s="71">
        <f t="shared" si="132"/>
        <v>0</v>
      </c>
      <c r="E203" s="71">
        <f t="shared" si="133"/>
        <v>0.73</v>
      </c>
      <c r="F203" s="71">
        <f t="shared" si="134"/>
        <v>0.36</v>
      </c>
      <c r="G203" s="72">
        <f t="shared" si="135"/>
        <v>0.36</v>
      </c>
      <c r="H203" s="72">
        <f t="shared" si="136"/>
        <v>0.36</v>
      </c>
      <c r="I203" s="38">
        <f t="shared" si="137"/>
        <v>9.0699999999999985</v>
      </c>
    </row>
    <row r="204" spans="1:9" x14ac:dyDescent="0.2">
      <c r="A204" s="39" t="s">
        <v>25</v>
      </c>
      <c r="B204" s="35">
        <v>2.82</v>
      </c>
      <c r="C204" s="62"/>
      <c r="D204" s="71">
        <f t="shared" si="132"/>
        <v>0</v>
      </c>
      <c r="E204" s="71">
        <f t="shared" si="133"/>
        <v>0.28000000000000003</v>
      </c>
      <c r="F204" s="71">
        <f t="shared" si="134"/>
        <v>0.14000000000000001</v>
      </c>
      <c r="G204" s="72">
        <f t="shared" si="135"/>
        <v>0.14000000000000001</v>
      </c>
      <c r="H204" s="72">
        <f t="shared" si="136"/>
        <v>0.14000000000000001</v>
      </c>
      <c r="I204" s="38">
        <f t="shared" si="137"/>
        <v>3.52</v>
      </c>
    </row>
    <row r="205" spans="1:9" x14ac:dyDescent="0.2">
      <c r="A205" s="39" t="s">
        <v>26</v>
      </c>
      <c r="B205" s="35">
        <v>14.03</v>
      </c>
      <c r="C205" s="62"/>
      <c r="D205" s="71">
        <f t="shared" si="132"/>
        <v>0</v>
      </c>
      <c r="E205" s="71">
        <f t="shared" si="133"/>
        <v>1.4</v>
      </c>
      <c r="F205" s="71">
        <f t="shared" si="134"/>
        <v>0.7</v>
      </c>
      <c r="G205" s="72">
        <f t="shared" si="135"/>
        <v>0.7</v>
      </c>
      <c r="H205" s="72">
        <f t="shared" si="136"/>
        <v>0.7</v>
      </c>
      <c r="I205" s="38">
        <f t="shared" si="137"/>
        <v>17.529999999999998</v>
      </c>
    </row>
    <row r="206" spans="1:9" x14ac:dyDescent="0.2">
      <c r="A206" s="39" t="s">
        <v>27</v>
      </c>
      <c r="B206" s="35">
        <v>5.59</v>
      </c>
      <c r="C206" s="62"/>
      <c r="D206" s="71">
        <f t="shared" si="132"/>
        <v>0</v>
      </c>
      <c r="E206" s="71">
        <f t="shared" si="133"/>
        <v>0.56000000000000005</v>
      </c>
      <c r="F206" s="71">
        <f t="shared" si="134"/>
        <v>0.28000000000000003</v>
      </c>
      <c r="G206" s="72">
        <f t="shared" si="135"/>
        <v>0.28000000000000003</v>
      </c>
      <c r="H206" s="72">
        <f t="shared" si="136"/>
        <v>0.28000000000000003</v>
      </c>
      <c r="I206" s="38">
        <f t="shared" si="137"/>
        <v>6.9900000000000011</v>
      </c>
    </row>
    <row r="207" spans="1:9" ht="12" thickBot="1" x14ac:dyDescent="0.25">
      <c r="A207" s="42" t="s">
        <v>10</v>
      </c>
      <c r="B207" s="43"/>
      <c r="C207" s="43"/>
      <c r="D207" s="43"/>
      <c r="E207" s="43"/>
      <c r="F207" s="43"/>
      <c r="G207" s="43"/>
      <c r="H207" s="44"/>
      <c r="I207" s="69">
        <f>SUM(I200:I206)</f>
        <v>111.67999999999996</v>
      </c>
    </row>
    <row r="208" spans="1:9" ht="12" thickBot="1" x14ac:dyDescent="0.25">
      <c r="A208" s="26" t="s">
        <v>48</v>
      </c>
      <c r="B208" s="27"/>
      <c r="C208" s="27"/>
      <c r="D208" s="27"/>
      <c r="E208" s="27"/>
      <c r="F208" s="27"/>
      <c r="G208" s="27"/>
      <c r="H208" s="27"/>
      <c r="I208" s="28"/>
    </row>
    <row r="209" spans="1:9" ht="12" thickBot="1" x14ac:dyDescent="0.25">
      <c r="A209" s="30" t="s">
        <v>3</v>
      </c>
      <c r="B209" s="31" t="s">
        <v>4</v>
      </c>
      <c r="C209" s="32"/>
      <c r="D209" s="31" t="s">
        <v>5</v>
      </c>
      <c r="E209" s="31" t="s">
        <v>6</v>
      </c>
      <c r="F209" s="32" t="s">
        <v>7</v>
      </c>
      <c r="G209" s="32" t="s">
        <v>8</v>
      </c>
      <c r="H209" s="32" t="s">
        <v>9</v>
      </c>
      <c r="I209" s="33" t="s">
        <v>10</v>
      </c>
    </row>
    <row r="210" spans="1:9" x14ac:dyDescent="0.2">
      <c r="A210" s="34" t="s">
        <v>49</v>
      </c>
      <c r="B210" s="35">
        <v>89.07</v>
      </c>
      <c r="C210" s="37"/>
      <c r="D210" s="71">
        <f>ROUND(B210*$B$12,2)</f>
        <v>0</v>
      </c>
      <c r="E210" s="71">
        <f>ROUND(B210*0.1,2)</f>
        <v>8.91</v>
      </c>
      <c r="F210" s="71">
        <f>ROUND(B210*0.05,2)</f>
        <v>4.45</v>
      </c>
      <c r="G210" s="72">
        <f>ROUND(B210*0.05,2)</f>
        <v>4.45</v>
      </c>
      <c r="H210" s="72">
        <f>ROUND(B210*0.05,2)</f>
        <v>4.45</v>
      </c>
      <c r="I210" s="73">
        <f>SUM(B210:H210)</f>
        <v>111.33</v>
      </c>
    </row>
    <row r="211" spans="1:9" x14ac:dyDescent="0.2">
      <c r="A211" s="39" t="s">
        <v>24</v>
      </c>
      <c r="B211" s="68">
        <v>8.74</v>
      </c>
      <c r="C211" s="62"/>
      <c r="D211" s="71">
        <f t="shared" ref="D211:D216" si="138">ROUND(B211*$B$12,2)</f>
        <v>0</v>
      </c>
      <c r="E211" s="71">
        <f t="shared" ref="E211:E216" si="139">ROUND(B211*0.1,2)</f>
        <v>0.87</v>
      </c>
      <c r="F211" s="71">
        <f t="shared" ref="F211:F216" si="140">ROUND(B211*0.05,2)</f>
        <v>0.44</v>
      </c>
      <c r="G211" s="72">
        <f t="shared" ref="G211:G216" si="141">ROUND(B211*0.05,2)</f>
        <v>0.44</v>
      </c>
      <c r="H211" s="72">
        <f t="shared" ref="H211:H216" si="142">ROUND(B211*0.05,2)</f>
        <v>0.44</v>
      </c>
      <c r="I211" s="38">
        <f t="shared" ref="I211:I216" si="143">SUM(B211,D211,E211,F211,G211,H211)</f>
        <v>10.929999999999998</v>
      </c>
    </row>
    <row r="212" spans="1:9" x14ac:dyDescent="0.2">
      <c r="A212" s="39" t="s">
        <v>11</v>
      </c>
      <c r="B212" s="35">
        <v>7.26</v>
      </c>
      <c r="C212" s="62"/>
      <c r="D212" s="71">
        <f t="shared" si="138"/>
        <v>0</v>
      </c>
      <c r="E212" s="71">
        <f t="shared" si="139"/>
        <v>0.73</v>
      </c>
      <c r="F212" s="71">
        <f t="shared" si="140"/>
        <v>0.36</v>
      </c>
      <c r="G212" s="72">
        <f t="shared" si="141"/>
        <v>0.36</v>
      </c>
      <c r="H212" s="72">
        <f t="shared" si="142"/>
        <v>0.36</v>
      </c>
      <c r="I212" s="38">
        <f t="shared" si="143"/>
        <v>9.0699999999999985</v>
      </c>
    </row>
    <row r="213" spans="1:9" x14ac:dyDescent="0.2">
      <c r="A213" s="39" t="s">
        <v>19</v>
      </c>
      <c r="B213" s="35">
        <v>7.26</v>
      </c>
      <c r="C213" s="62"/>
      <c r="D213" s="71">
        <f t="shared" si="138"/>
        <v>0</v>
      </c>
      <c r="E213" s="71">
        <f t="shared" si="139"/>
        <v>0.73</v>
      </c>
      <c r="F213" s="71">
        <f t="shared" si="140"/>
        <v>0.36</v>
      </c>
      <c r="G213" s="72">
        <f t="shared" si="141"/>
        <v>0.36</v>
      </c>
      <c r="H213" s="72">
        <f t="shared" si="142"/>
        <v>0.36</v>
      </c>
      <c r="I213" s="38">
        <f t="shared" si="143"/>
        <v>9.0699999999999985</v>
      </c>
    </row>
    <row r="214" spans="1:9" x14ac:dyDescent="0.2">
      <c r="A214" s="39" t="s">
        <v>25</v>
      </c>
      <c r="B214" s="35">
        <v>2.82</v>
      </c>
      <c r="C214" s="62"/>
      <c r="D214" s="71">
        <f t="shared" si="138"/>
        <v>0</v>
      </c>
      <c r="E214" s="71">
        <f t="shared" si="139"/>
        <v>0.28000000000000003</v>
      </c>
      <c r="F214" s="71">
        <f t="shared" si="140"/>
        <v>0.14000000000000001</v>
      </c>
      <c r="G214" s="72">
        <f t="shared" si="141"/>
        <v>0.14000000000000001</v>
      </c>
      <c r="H214" s="72">
        <f t="shared" si="142"/>
        <v>0.14000000000000001</v>
      </c>
      <c r="I214" s="38">
        <f t="shared" si="143"/>
        <v>3.52</v>
      </c>
    </row>
    <row r="215" spans="1:9" x14ac:dyDescent="0.2">
      <c r="A215" s="39" t="s">
        <v>26</v>
      </c>
      <c r="B215" s="35">
        <v>14.03</v>
      </c>
      <c r="C215" s="62"/>
      <c r="D215" s="71">
        <f t="shared" si="138"/>
        <v>0</v>
      </c>
      <c r="E215" s="71">
        <f t="shared" si="139"/>
        <v>1.4</v>
      </c>
      <c r="F215" s="71">
        <f t="shared" si="140"/>
        <v>0.7</v>
      </c>
      <c r="G215" s="72">
        <f t="shared" si="141"/>
        <v>0.7</v>
      </c>
      <c r="H215" s="72">
        <f t="shared" si="142"/>
        <v>0.7</v>
      </c>
      <c r="I215" s="38">
        <f t="shared" si="143"/>
        <v>17.529999999999998</v>
      </c>
    </row>
    <row r="216" spans="1:9" x14ac:dyDescent="0.2">
      <c r="A216" s="39" t="s">
        <v>27</v>
      </c>
      <c r="B216" s="35">
        <v>5.59</v>
      </c>
      <c r="C216" s="62"/>
      <c r="D216" s="71">
        <f t="shared" si="138"/>
        <v>0</v>
      </c>
      <c r="E216" s="71">
        <f t="shared" si="139"/>
        <v>0.56000000000000005</v>
      </c>
      <c r="F216" s="71">
        <f t="shared" si="140"/>
        <v>0.28000000000000003</v>
      </c>
      <c r="G216" s="72">
        <f t="shared" si="141"/>
        <v>0.28000000000000003</v>
      </c>
      <c r="H216" s="72">
        <f t="shared" si="142"/>
        <v>0.28000000000000003</v>
      </c>
      <c r="I216" s="38">
        <f t="shared" si="143"/>
        <v>6.9900000000000011</v>
      </c>
    </row>
    <row r="217" spans="1:9" x14ac:dyDescent="0.2">
      <c r="A217" s="42" t="s">
        <v>10</v>
      </c>
      <c r="B217" s="43"/>
      <c r="C217" s="43"/>
      <c r="D217" s="43"/>
      <c r="E217" s="43"/>
      <c r="F217" s="43"/>
      <c r="G217" s="43"/>
      <c r="H217" s="44"/>
      <c r="I217" s="69">
        <f>SUM(I210:I216)</f>
        <v>168.44</v>
      </c>
    </row>
    <row r="218" spans="1:9" ht="12" thickBot="1" x14ac:dyDescent="0.25">
      <c r="A218" s="45" t="s">
        <v>50</v>
      </c>
      <c r="B218" s="46"/>
      <c r="C218" s="46"/>
      <c r="D218" s="46"/>
      <c r="E218" s="46"/>
      <c r="F218" s="46"/>
      <c r="G218" s="46"/>
      <c r="H218" s="46"/>
      <c r="I218" s="65"/>
    </row>
    <row r="219" spans="1:9" ht="12" thickBot="1" x14ac:dyDescent="0.25">
      <c r="A219" s="26" t="s">
        <v>51</v>
      </c>
      <c r="B219" s="27"/>
      <c r="C219" s="27"/>
      <c r="D219" s="27"/>
      <c r="E219" s="27"/>
      <c r="F219" s="27"/>
      <c r="G219" s="27"/>
      <c r="H219" s="27"/>
      <c r="I219" s="28"/>
    </row>
    <row r="220" spans="1:9" ht="12" thickBot="1" x14ac:dyDescent="0.25">
      <c r="A220" s="30" t="s">
        <v>3</v>
      </c>
      <c r="B220" s="31" t="s">
        <v>4</v>
      </c>
      <c r="C220" s="32"/>
      <c r="D220" s="31" t="s">
        <v>5</v>
      </c>
      <c r="E220" s="31" t="s">
        <v>6</v>
      </c>
      <c r="F220" s="32" t="s">
        <v>7</v>
      </c>
      <c r="G220" s="32" t="s">
        <v>8</v>
      </c>
      <c r="H220" s="32" t="s">
        <v>9</v>
      </c>
      <c r="I220" s="33" t="s">
        <v>10</v>
      </c>
    </row>
    <row r="221" spans="1:9" x14ac:dyDescent="0.2">
      <c r="A221" s="87" t="s">
        <v>52</v>
      </c>
      <c r="B221" s="88">
        <v>223.64</v>
      </c>
      <c r="C221" s="37"/>
      <c r="D221" s="71">
        <f>ROUND(B221*$B$12,2)</f>
        <v>0</v>
      </c>
      <c r="E221" s="71">
        <f>ROUND(B221*0.1,2)</f>
        <v>22.36</v>
      </c>
      <c r="F221" s="71">
        <f>ROUND(B221*0.05,2)</f>
        <v>11.18</v>
      </c>
      <c r="G221" s="72">
        <f>ROUND(B221*0.05,2)</f>
        <v>11.18</v>
      </c>
      <c r="H221" s="72">
        <f>ROUND(B221*0.05,2)</f>
        <v>11.18</v>
      </c>
      <c r="I221" s="73">
        <f>SUM(B221:H221)</f>
        <v>279.54000000000002</v>
      </c>
    </row>
    <row r="222" spans="1:9" x14ac:dyDescent="0.2">
      <c r="A222" s="39" t="s">
        <v>24</v>
      </c>
      <c r="B222" s="68">
        <v>8.74</v>
      </c>
      <c r="C222" s="62"/>
      <c r="D222" s="71">
        <f t="shared" ref="D222:D227" si="144">ROUND(B222*$B$12,2)</f>
        <v>0</v>
      </c>
      <c r="E222" s="71">
        <f t="shared" ref="E222:E227" si="145">ROUND(B222*0.1,2)</f>
        <v>0.87</v>
      </c>
      <c r="F222" s="71">
        <f t="shared" ref="F222:F227" si="146">ROUND(B222*0.05,2)</f>
        <v>0.44</v>
      </c>
      <c r="G222" s="72">
        <f t="shared" ref="G222:G227" si="147">ROUND(B222*0.05,2)</f>
        <v>0.44</v>
      </c>
      <c r="H222" s="72">
        <f t="shared" ref="H222:H227" si="148">ROUND(B222*0.05,2)</f>
        <v>0.44</v>
      </c>
      <c r="I222" s="38">
        <f t="shared" ref="I222:I227" si="149">SUM(B222,D222,E222,F222,G222,H222)</f>
        <v>10.929999999999998</v>
      </c>
    </row>
    <row r="223" spans="1:9" x14ac:dyDescent="0.2">
      <c r="A223" s="39" t="s">
        <v>11</v>
      </c>
      <c r="B223" s="35">
        <v>7.26</v>
      </c>
      <c r="C223" s="62"/>
      <c r="D223" s="71">
        <f t="shared" si="144"/>
        <v>0</v>
      </c>
      <c r="E223" s="71">
        <f t="shared" si="145"/>
        <v>0.73</v>
      </c>
      <c r="F223" s="71">
        <f t="shared" si="146"/>
        <v>0.36</v>
      </c>
      <c r="G223" s="72">
        <f t="shared" si="147"/>
        <v>0.36</v>
      </c>
      <c r="H223" s="72">
        <f t="shared" si="148"/>
        <v>0.36</v>
      </c>
      <c r="I223" s="38">
        <f t="shared" si="149"/>
        <v>9.0699999999999985</v>
      </c>
    </row>
    <row r="224" spans="1:9" x14ac:dyDescent="0.2">
      <c r="A224" s="39" t="s">
        <v>19</v>
      </c>
      <c r="B224" s="35">
        <v>7.26</v>
      </c>
      <c r="C224" s="62"/>
      <c r="D224" s="71">
        <f t="shared" si="144"/>
        <v>0</v>
      </c>
      <c r="E224" s="71">
        <f t="shared" si="145"/>
        <v>0.73</v>
      </c>
      <c r="F224" s="71">
        <f t="shared" si="146"/>
        <v>0.36</v>
      </c>
      <c r="G224" s="72">
        <f t="shared" si="147"/>
        <v>0.36</v>
      </c>
      <c r="H224" s="72">
        <f t="shared" si="148"/>
        <v>0.36</v>
      </c>
      <c r="I224" s="38">
        <f t="shared" si="149"/>
        <v>9.0699999999999985</v>
      </c>
    </row>
    <row r="225" spans="1:9" x14ac:dyDescent="0.2">
      <c r="A225" s="39" t="s">
        <v>25</v>
      </c>
      <c r="B225" s="35">
        <v>2.82</v>
      </c>
      <c r="C225" s="62"/>
      <c r="D225" s="71">
        <f t="shared" si="144"/>
        <v>0</v>
      </c>
      <c r="E225" s="71">
        <f t="shared" si="145"/>
        <v>0.28000000000000003</v>
      </c>
      <c r="F225" s="71">
        <f t="shared" si="146"/>
        <v>0.14000000000000001</v>
      </c>
      <c r="G225" s="72">
        <f t="shared" si="147"/>
        <v>0.14000000000000001</v>
      </c>
      <c r="H225" s="72">
        <f t="shared" si="148"/>
        <v>0.14000000000000001</v>
      </c>
      <c r="I225" s="38">
        <f t="shared" si="149"/>
        <v>3.52</v>
      </c>
    </row>
    <row r="226" spans="1:9" x14ac:dyDescent="0.2">
      <c r="A226" s="39" t="s">
        <v>26</v>
      </c>
      <c r="B226" s="35">
        <v>14.03</v>
      </c>
      <c r="C226" s="62"/>
      <c r="D226" s="71">
        <f t="shared" si="144"/>
        <v>0</v>
      </c>
      <c r="E226" s="71">
        <f t="shared" si="145"/>
        <v>1.4</v>
      </c>
      <c r="F226" s="71">
        <f t="shared" si="146"/>
        <v>0.7</v>
      </c>
      <c r="G226" s="72">
        <f t="shared" si="147"/>
        <v>0.7</v>
      </c>
      <c r="H226" s="72">
        <f t="shared" si="148"/>
        <v>0.7</v>
      </c>
      <c r="I226" s="38">
        <f t="shared" si="149"/>
        <v>17.529999999999998</v>
      </c>
    </row>
    <row r="227" spans="1:9" x14ac:dyDescent="0.2">
      <c r="A227" s="39" t="s">
        <v>27</v>
      </c>
      <c r="B227" s="35">
        <v>5.59</v>
      </c>
      <c r="C227" s="62"/>
      <c r="D227" s="71">
        <f t="shared" si="144"/>
        <v>0</v>
      </c>
      <c r="E227" s="71">
        <f t="shared" si="145"/>
        <v>0.56000000000000005</v>
      </c>
      <c r="F227" s="71">
        <f t="shared" si="146"/>
        <v>0.28000000000000003</v>
      </c>
      <c r="G227" s="72">
        <f t="shared" si="147"/>
        <v>0.28000000000000003</v>
      </c>
      <c r="H227" s="72">
        <f t="shared" si="148"/>
        <v>0.28000000000000003</v>
      </c>
      <c r="I227" s="38">
        <f t="shared" si="149"/>
        <v>6.9900000000000011</v>
      </c>
    </row>
    <row r="228" spans="1:9" ht="12" thickBot="1" x14ac:dyDescent="0.25">
      <c r="A228" s="42" t="s">
        <v>10</v>
      </c>
      <c r="B228" s="43"/>
      <c r="C228" s="43"/>
      <c r="D228" s="43"/>
      <c r="E228" s="43"/>
      <c r="F228" s="43"/>
      <c r="G228" s="43"/>
      <c r="H228" s="44"/>
      <c r="I228" s="69">
        <f>SUM(I221:I227)</f>
        <v>336.65</v>
      </c>
    </row>
    <row r="229" spans="1:9" ht="12" thickBot="1" x14ac:dyDescent="0.25">
      <c r="A229" s="26" t="s">
        <v>53</v>
      </c>
      <c r="B229" s="27"/>
      <c r="C229" s="27"/>
      <c r="D229" s="27"/>
      <c r="E229" s="27"/>
      <c r="F229" s="27"/>
      <c r="G229" s="27"/>
      <c r="H229" s="27"/>
      <c r="I229" s="28"/>
    </row>
    <row r="230" spans="1:9" ht="12" thickBot="1" x14ac:dyDescent="0.25">
      <c r="A230" s="30" t="s">
        <v>3</v>
      </c>
      <c r="B230" s="31" t="s">
        <v>4</v>
      </c>
      <c r="C230" s="32"/>
      <c r="D230" s="31" t="s">
        <v>5</v>
      </c>
      <c r="E230" s="31" t="s">
        <v>6</v>
      </c>
      <c r="F230" s="32" t="s">
        <v>7</v>
      </c>
      <c r="G230" s="32" t="s">
        <v>8</v>
      </c>
      <c r="H230" s="32" t="s">
        <v>9</v>
      </c>
      <c r="I230" s="33" t="s">
        <v>10</v>
      </c>
    </row>
    <row r="231" spans="1:9" ht="12" thickBot="1" x14ac:dyDescent="0.25">
      <c r="A231" s="89" t="s">
        <v>54</v>
      </c>
      <c r="B231" s="90">
        <v>8.74</v>
      </c>
      <c r="C231" s="62"/>
      <c r="D231" s="71">
        <f>ROUND(B231*$B$12,2)</f>
        <v>0</v>
      </c>
      <c r="E231" s="62">
        <f>ROUND(B231*0.1,2)</f>
        <v>0.87</v>
      </c>
      <c r="F231" s="71">
        <f>ROUND(B231*0.05,2)</f>
        <v>0.44</v>
      </c>
      <c r="G231" s="72">
        <f>ROUND(B231*0.05,2)</f>
        <v>0.44</v>
      </c>
      <c r="H231" s="72">
        <f>ROUND(B231*0.05,2)</f>
        <v>0.44</v>
      </c>
      <c r="I231" s="47">
        <f>SUM(B231,D231,E231,F231,G231,H231)</f>
        <v>10.929999999999998</v>
      </c>
    </row>
    <row r="232" spans="1:9" ht="12" thickBot="1" x14ac:dyDescent="0.25">
      <c r="A232" s="26" t="s">
        <v>55</v>
      </c>
      <c r="B232" s="27"/>
      <c r="C232" s="27"/>
      <c r="D232" s="27"/>
      <c r="E232" s="27"/>
      <c r="F232" s="27"/>
      <c r="G232" s="27"/>
      <c r="H232" s="27"/>
      <c r="I232" s="28"/>
    </row>
    <row r="233" spans="1:9" ht="12" thickBot="1" x14ac:dyDescent="0.25">
      <c r="A233" s="30" t="s">
        <v>3</v>
      </c>
      <c r="B233" s="31" t="s">
        <v>4</v>
      </c>
      <c r="C233" s="32"/>
      <c r="D233" s="31" t="s">
        <v>5</v>
      </c>
      <c r="E233" s="31" t="s">
        <v>6</v>
      </c>
      <c r="F233" s="32" t="s">
        <v>7</v>
      </c>
      <c r="G233" s="32" t="s">
        <v>8</v>
      </c>
      <c r="H233" s="32" t="s">
        <v>9</v>
      </c>
      <c r="I233" s="33" t="s">
        <v>10</v>
      </c>
    </row>
    <row r="234" spans="1:9" x14ac:dyDescent="0.2">
      <c r="A234" s="34" t="s">
        <v>56</v>
      </c>
      <c r="B234" s="35">
        <v>43.66</v>
      </c>
      <c r="C234" s="37"/>
      <c r="D234" s="71">
        <f>ROUND(B234*$B$12,2)</f>
        <v>0</v>
      </c>
      <c r="E234" s="71">
        <f>ROUND(B234*0.1,2)</f>
        <v>4.37</v>
      </c>
      <c r="F234" s="71">
        <f>ROUND(B234*0.05,2)</f>
        <v>2.1800000000000002</v>
      </c>
      <c r="G234" s="72">
        <f>ROUND(B234*0.05,2)</f>
        <v>2.1800000000000002</v>
      </c>
      <c r="H234" s="72">
        <f>ROUND(B234*0.05,2)</f>
        <v>2.1800000000000002</v>
      </c>
      <c r="I234" s="73">
        <f>SUM(B234:H234)</f>
        <v>54.569999999999993</v>
      </c>
    </row>
    <row r="235" spans="1:9" x14ac:dyDescent="0.2">
      <c r="A235" s="39" t="s">
        <v>24</v>
      </c>
      <c r="B235" s="68">
        <v>8.74</v>
      </c>
      <c r="C235" s="62"/>
      <c r="D235" s="71">
        <f t="shared" ref="D235:D240" si="150">ROUND(B235*$B$12,2)</f>
        <v>0</v>
      </c>
      <c r="E235" s="71">
        <f t="shared" ref="E235:E240" si="151">ROUND(B235*0.1,2)</f>
        <v>0.87</v>
      </c>
      <c r="F235" s="71">
        <f t="shared" ref="F235:F240" si="152">ROUND(B235*0.05,2)</f>
        <v>0.44</v>
      </c>
      <c r="G235" s="72">
        <f t="shared" ref="G235:G240" si="153">ROUND(B235*0.05,2)</f>
        <v>0.44</v>
      </c>
      <c r="H235" s="72">
        <f t="shared" ref="H235:H240" si="154">ROUND(B235*0.05,2)</f>
        <v>0.44</v>
      </c>
      <c r="I235" s="38">
        <f t="shared" ref="I235:I240" si="155">SUM(B235,D235,E235,F235,G235,H235)</f>
        <v>10.929999999999998</v>
      </c>
    </row>
    <row r="236" spans="1:9" x14ac:dyDescent="0.2">
      <c r="A236" s="39" t="s">
        <v>11</v>
      </c>
      <c r="B236" s="35">
        <v>7.26</v>
      </c>
      <c r="C236" s="62"/>
      <c r="D236" s="71">
        <f t="shared" si="150"/>
        <v>0</v>
      </c>
      <c r="E236" s="71">
        <f t="shared" si="151"/>
        <v>0.73</v>
      </c>
      <c r="F236" s="71">
        <f t="shared" si="152"/>
        <v>0.36</v>
      </c>
      <c r="G236" s="72">
        <f t="shared" si="153"/>
        <v>0.36</v>
      </c>
      <c r="H236" s="72">
        <f t="shared" si="154"/>
        <v>0.36</v>
      </c>
      <c r="I236" s="38">
        <f t="shared" si="155"/>
        <v>9.0699999999999985</v>
      </c>
    </row>
    <row r="237" spans="1:9" x14ac:dyDescent="0.2">
      <c r="A237" s="39" t="s">
        <v>19</v>
      </c>
      <c r="B237" s="35">
        <v>7.26</v>
      </c>
      <c r="C237" s="62"/>
      <c r="D237" s="71">
        <f t="shared" si="150"/>
        <v>0</v>
      </c>
      <c r="E237" s="71">
        <f t="shared" si="151"/>
        <v>0.73</v>
      </c>
      <c r="F237" s="71">
        <f t="shared" si="152"/>
        <v>0.36</v>
      </c>
      <c r="G237" s="72">
        <f t="shared" si="153"/>
        <v>0.36</v>
      </c>
      <c r="H237" s="72">
        <f t="shared" si="154"/>
        <v>0.36</v>
      </c>
      <c r="I237" s="38">
        <f t="shared" si="155"/>
        <v>9.0699999999999985</v>
      </c>
    </row>
    <row r="238" spans="1:9" x14ac:dyDescent="0.2">
      <c r="A238" s="39" t="s">
        <v>25</v>
      </c>
      <c r="B238" s="35">
        <v>2.82</v>
      </c>
      <c r="C238" s="62"/>
      <c r="D238" s="71">
        <f t="shared" si="150"/>
        <v>0</v>
      </c>
      <c r="E238" s="71">
        <f t="shared" si="151"/>
        <v>0.28000000000000003</v>
      </c>
      <c r="F238" s="71">
        <f t="shared" si="152"/>
        <v>0.14000000000000001</v>
      </c>
      <c r="G238" s="72">
        <f t="shared" si="153"/>
        <v>0.14000000000000001</v>
      </c>
      <c r="H238" s="72">
        <f t="shared" si="154"/>
        <v>0.14000000000000001</v>
      </c>
      <c r="I238" s="38">
        <f t="shared" si="155"/>
        <v>3.52</v>
      </c>
    </row>
    <row r="239" spans="1:9" x14ac:dyDescent="0.2">
      <c r="A239" s="39" t="s">
        <v>26</v>
      </c>
      <c r="B239" s="35">
        <v>14.03</v>
      </c>
      <c r="C239" s="62"/>
      <c r="D239" s="71">
        <f t="shared" si="150"/>
        <v>0</v>
      </c>
      <c r="E239" s="71">
        <f t="shared" si="151"/>
        <v>1.4</v>
      </c>
      <c r="F239" s="71">
        <f t="shared" si="152"/>
        <v>0.7</v>
      </c>
      <c r="G239" s="72">
        <f t="shared" si="153"/>
        <v>0.7</v>
      </c>
      <c r="H239" s="72">
        <f t="shared" si="154"/>
        <v>0.7</v>
      </c>
      <c r="I239" s="38">
        <f t="shared" si="155"/>
        <v>17.529999999999998</v>
      </c>
    </row>
    <row r="240" spans="1:9" x14ac:dyDescent="0.2">
      <c r="A240" s="39" t="s">
        <v>27</v>
      </c>
      <c r="B240" s="35">
        <v>5.59</v>
      </c>
      <c r="C240" s="62"/>
      <c r="D240" s="71">
        <f t="shared" si="150"/>
        <v>0</v>
      </c>
      <c r="E240" s="71">
        <f t="shared" si="151"/>
        <v>0.56000000000000005</v>
      </c>
      <c r="F240" s="71">
        <f t="shared" si="152"/>
        <v>0.28000000000000003</v>
      </c>
      <c r="G240" s="72">
        <f t="shared" si="153"/>
        <v>0.28000000000000003</v>
      </c>
      <c r="H240" s="72">
        <f t="shared" si="154"/>
        <v>0.28000000000000003</v>
      </c>
      <c r="I240" s="38">
        <f t="shared" si="155"/>
        <v>6.9900000000000011</v>
      </c>
    </row>
    <row r="241" spans="1:9" ht="12" thickBot="1" x14ac:dyDescent="0.25">
      <c r="A241" s="42" t="s">
        <v>10</v>
      </c>
      <c r="B241" s="43"/>
      <c r="C241" s="43"/>
      <c r="D241" s="43"/>
      <c r="E241" s="43"/>
      <c r="F241" s="43"/>
      <c r="G241" s="43"/>
      <c r="H241" s="44"/>
      <c r="I241" s="69">
        <f>SUM(I234:I240)</f>
        <v>111.67999999999996</v>
      </c>
    </row>
    <row r="242" spans="1:9" ht="12" thickBot="1" x14ac:dyDescent="0.25">
      <c r="A242" s="26" t="s">
        <v>57</v>
      </c>
      <c r="B242" s="27"/>
      <c r="C242" s="27"/>
      <c r="D242" s="27"/>
      <c r="E242" s="27"/>
      <c r="F242" s="27"/>
      <c r="G242" s="27"/>
      <c r="H242" s="27"/>
      <c r="I242" s="28"/>
    </row>
    <row r="243" spans="1:9" ht="12" thickBot="1" x14ac:dyDescent="0.25">
      <c r="A243" s="30" t="s">
        <v>3</v>
      </c>
      <c r="B243" s="31" t="s">
        <v>4</v>
      </c>
      <c r="C243" s="32"/>
      <c r="D243" s="31" t="s">
        <v>5</v>
      </c>
      <c r="E243" s="31" t="s">
        <v>6</v>
      </c>
      <c r="F243" s="32" t="s">
        <v>7</v>
      </c>
      <c r="G243" s="32" t="s">
        <v>8</v>
      </c>
      <c r="H243" s="32" t="s">
        <v>9</v>
      </c>
      <c r="I243" s="33" t="s">
        <v>10</v>
      </c>
    </row>
    <row r="244" spans="1:9" x14ac:dyDescent="0.2">
      <c r="A244" s="34" t="s">
        <v>58</v>
      </c>
      <c r="B244" s="35">
        <v>14.03</v>
      </c>
      <c r="C244" s="62"/>
      <c r="D244" s="71">
        <f>ROUND(B244*$B$12,2)</f>
        <v>0</v>
      </c>
      <c r="E244" s="62">
        <f>ROUND(B244*0.1,2)</f>
        <v>1.4</v>
      </c>
      <c r="F244" s="71">
        <f>ROUND(B244*0.05,2)</f>
        <v>0.7</v>
      </c>
      <c r="G244" s="72">
        <f>ROUND(B244*0.05,2)</f>
        <v>0.7</v>
      </c>
      <c r="H244" s="72">
        <f>ROUND(B244*0.05,2)</f>
        <v>0.7</v>
      </c>
      <c r="I244" s="38">
        <f>SUM(B244,D244,E244,F244,G244,H244)</f>
        <v>17.529999999999998</v>
      </c>
    </row>
    <row r="245" spans="1:9" x14ac:dyDescent="0.2">
      <c r="A245" s="39" t="s">
        <v>59</v>
      </c>
      <c r="B245" s="35">
        <v>5.59</v>
      </c>
      <c r="C245" s="62"/>
      <c r="D245" s="71">
        <f>ROUND(B245*$B$12,2)</f>
        <v>0</v>
      </c>
      <c r="E245" s="62">
        <f>ROUND(B245*0.1,2)</f>
        <v>0.56000000000000005</v>
      </c>
      <c r="F245" s="71">
        <f>ROUND(B245*0.05,2)</f>
        <v>0.28000000000000003</v>
      </c>
      <c r="G245" s="72">
        <f>ROUND(B245*0.05,2)</f>
        <v>0.28000000000000003</v>
      </c>
      <c r="H245" s="72">
        <f>ROUND(B245*0.05,2)</f>
        <v>0.28000000000000003</v>
      </c>
      <c r="I245" s="38">
        <f>SUM(B245,D245,E245,F245,G245,H245)</f>
        <v>6.9900000000000011</v>
      </c>
    </row>
    <row r="246" spans="1:9" x14ac:dyDescent="0.2">
      <c r="A246" s="39" t="s">
        <v>11</v>
      </c>
      <c r="B246" s="35">
        <v>7.26</v>
      </c>
      <c r="C246" s="62"/>
      <c r="D246" s="71">
        <f>ROUND(B246*$B$12,2)</f>
        <v>0</v>
      </c>
      <c r="E246" s="62">
        <f>ROUND(B246*0.1,2)</f>
        <v>0.73</v>
      </c>
      <c r="F246" s="71">
        <f>ROUND(B246*0.05,2)</f>
        <v>0.36</v>
      </c>
      <c r="G246" s="72">
        <f>ROUND(B246*0.05,2)</f>
        <v>0.36</v>
      </c>
      <c r="H246" s="72">
        <f>ROUND(B246*0.05,2)</f>
        <v>0.36</v>
      </c>
      <c r="I246" s="38">
        <f>SUM(B246,D246,E246,F246,G246,H246)</f>
        <v>9.0699999999999985</v>
      </c>
    </row>
    <row r="247" spans="1:9" x14ac:dyDescent="0.2">
      <c r="A247" s="39" t="s">
        <v>60</v>
      </c>
      <c r="B247" s="40">
        <v>2.82</v>
      </c>
      <c r="C247" s="62"/>
      <c r="D247" s="71">
        <f>ROUND(B247*$B$12,2)</f>
        <v>0</v>
      </c>
      <c r="E247" s="62">
        <f>ROUND(B247*0.1,2)</f>
        <v>0.28000000000000003</v>
      </c>
      <c r="F247" s="71">
        <f>ROUND(B247*0.05,2)</f>
        <v>0.14000000000000001</v>
      </c>
      <c r="G247" s="72">
        <f>ROUND(B247*0.05,2)</f>
        <v>0.14000000000000001</v>
      </c>
      <c r="H247" s="72">
        <f>ROUND(B247*0.05,2)</f>
        <v>0.14000000000000001</v>
      </c>
      <c r="I247" s="38">
        <f>SUM(B247,D247,E247,F247,G247,H247)</f>
        <v>3.52</v>
      </c>
    </row>
    <row r="248" spans="1:9" ht="12" thickBot="1" x14ac:dyDescent="0.25">
      <c r="A248" s="42" t="s">
        <v>10</v>
      </c>
      <c r="B248" s="43"/>
      <c r="C248" s="43"/>
      <c r="D248" s="43"/>
      <c r="E248" s="43"/>
      <c r="F248" s="43"/>
      <c r="G248" s="43"/>
      <c r="H248" s="44"/>
      <c r="I248" s="76">
        <f>SUM(I244:I247)</f>
        <v>37.11</v>
      </c>
    </row>
  </sheetData>
  <mergeCells count="44">
    <mergeCell ref="A248:H248"/>
    <mergeCell ref="A219:I219"/>
    <mergeCell ref="A228:H228"/>
    <mergeCell ref="A229:I229"/>
    <mergeCell ref="A232:I232"/>
    <mergeCell ref="A241:H241"/>
    <mergeCell ref="A242:I242"/>
    <mergeCell ref="A197:I197"/>
    <mergeCell ref="A198:I198"/>
    <mergeCell ref="A207:H207"/>
    <mergeCell ref="A208:I208"/>
    <mergeCell ref="A217:H217"/>
    <mergeCell ref="A218:I218"/>
    <mergeCell ref="A161:H161"/>
    <mergeCell ref="A169:H169"/>
    <mergeCell ref="A177:H177"/>
    <mergeCell ref="A185:H185"/>
    <mergeCell ref="A193:H193"/>
    <mergeCell ref="A196:I196"/>
    <mergeCell ref="A89:H89"/>
    <mergeCell ref="A97:H97"/>
    <mergeCell ref="A113:H113"/>
    <mergeCell ref="A121:H121"/>
    <mergeCell ref="A73:H73"/>
    <mergeCell ref="A65:H65"/>
    <mergeCell ref="A49:H49"/>
    <mergeCell ref="A33:H33"/>
    <mergeCell ref="A153:H153"/>
    <mergeCell ref="A137:H137"/>
    <mergeCell ref="A145:H145"/>
    <mergeCell ref="A129:G129"/>
    <mergeCell ref="A105:H105"/>
    <mergeCell ref="A81:H81"/>
    <mergeCell ref="A57:H57"/>
    <mergeCell ref="A41:H41"/>
    <mergeCell ref="A5:I5"/>
    <mergeCell ref="A9:I9"/>
    <mergeCell ref="A10:I10"/>
    <mergeCell ref="A11:I11"/>
    <mergeCell ref="A13:I13"/>
    <mergeCell ref="A23:I23"/>
    <mergeCell ref="A24:I24"/>
    <mergeCell ref="A22:H22"/>
    <mergeCell ref="A3:I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</dc:creator>
  <cp:lastModifiedBy>Elaine</cp:lastModifiedBy>
  <dcterms:created xsi:type="dcterms:W3CDTF">2021-12-28T18:29:03Z</dcterms:created>
  <dcterms:modified xsi:type="dcterms:W3CDTF">2021-12-28T18:31:45Z</dcterms:modified>
</cp:coreProperties>
</file>