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NOREG-SERVER\serventias-1\tabelas de emolumentos\2022\Tabela 2022 sem Farpen\"/>
    </mc:Choice>
  </mc:AlternateContent>
  <xr:revisionPtr revIDLastSave="0" documentId="8_{BDF4B7EE-FD48-4B63-849D-EFC2FD6DFF8B}" xr6:coauthVersionLast="47" xr6:coauthVersionMax="47" xr10:uidLastSave="{00000000-0000-0000-0000-000000000000}"/>
  <bookViews>
    <workbookView xWindow="-120" yWindow="-120" windowWidth="29040" windowHeight="15840" xr2:uid="{99F9112D-DE54-472A-AEEA-6524607B62C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0" i="1" l="1"/>
  <c r="G180" i="1"/>
  <c r="F180" i="1"/>
  <c r="E180" i="1"/>
  <c r="D180" i="1"/>
  <c r="I180" i="1" s="1"/>
  <c r="H177" i="1"/>
  <c r="G177" i="1"/>
  <c r="F177" i="1"/>
  <c r="E177" i="1"/>
  <c r="D177" i="1"/>
  <c r="I177" i="1" s="1"/>
  <c r="H174" i="1"/>
  <c r="G174" i="1"/>
  <c r="F174" i="1"/>
  <c r="E174" i="1"/>
  <c r="I174" i="1" s="1"/>
  <c r="I175" i="1" s="1"/>
  <c r="D174" i="1"/>
  <c r="H173" i="1"/>
  <c r="G173" i="1"/>
  <c r="F173" i="1"/>
  <c r="E173" i="1"/>
  <c r="I173" i="1" s="1"/>
  <c r="D173" i="1"/>
  <c r="H170" i="1"/>
  <c r="G170" i="1"/>
  <c r="F170" i="1"/>
  <c r="E170" i="1"/>
  <c r="I170" i="1" s="1"/>
  <c r="D170" i="1"/>
  <c r="H168" i="1"/>
  <c r="G168" i="1"/>
  <c r="F168" i="1"/>
  <c r="E168" i="1"/>
  <c r="D168" i="1"/>
  <c r="I168" i="1" s="1"/>
  <c r="I169" i="1" s="1"/>
  <c r="H167" i="1"/>
  <c r="G167" i="1"/>
  <c r="F167" i="1"/>
  <c r="E167" i="1"/>
  <c r="D167" i="1"/>
  <c r="I167" i="1" s="1"/>
  <c r="H163" i="1"/>
  <c r="G163" i="1"/>
  <c r="F163" i="1"/>
  <c r="E163" i="1"/>
  <c r="I163" i="1" s="1"/>
  <c r="D163" i="1"/>
  <c r="H162" i="1"/>
  <c r="G162" i="1"/>
  <c r="F162" i="1"/>
  <c r="E162" i="1"/>
  <c r="I162" i="1" s="1"/>
  <c r="D162" i="1"/>
  <c r="H155" i="1"/>
  <c r="G155" i="1"/>
  <c r="F155" i="1"/>
  <c r="E155" i="1"/>
  <c r="D155" i="1"/>
  <c r="I155" i="1" s="1"/>
  <c r="I156" i="1" s="1"/>
  <c r="H154" i="1"/>
  <c r="G154" i="1"/>
  <c r="F154" i="1"/>
  <c r="E154" i="1"/>
  <c r="D154" i="1"/>
  <c r="I154" i="1" s="1"/>
  <c r="H152" i="1"/>
  <c r="G152" i="1"/>
  <c r="F152" i="1"/>
  <c r="E152" i="1"/>
  <c r="I152" i="1" s="1"/>
  <c r="D152" i="1"/>
  <c r="H151" i="1"/>
  <c r="G151" i="1"/>
  <c r="F151" i="1"/>
  <c r="E151" i="1"/>
  <c r="I151" i="1" s="1"/>
  <c r="D151" i="1"/>
  <c r="H149" i="1"/>
  <c r="G149" i="1"/>
  <c r="F149" i="1"/>
  <c r="E149" i="1"/>
  <c r="D149" i="1"/>
  <c r="I149" i="1" s="1"/>
  <c r="I150" i="1" s="1"/>
  <c r="H148" i="1"/>
  <c r="G148" i="1"/>
  <c r="F148" i="1"/>
  <c r="E148" i="1"/>
  <c r="D148" i="1"/>
  <c r="I148" i="1" s="1"/>
  <c r="H146" i="1"/>
  <c r="G146" i="1"/>
  <c r="F146" i="1"/>
  <c r="E146" i="1"/>
  <c r="I146" i="1" s="1"/>
  <c r="D146" i="1"/>
  <c r="H145" i="1"/>
  <c r="G145" i="1"/>
  <c r="F145" i="1"/>
  <c r="E145" i="1"/>
  <c r="I145" i="1" s="1"/>
  <c r="D145" i="1"/>
  <c r="H143" i="1"/>
  <c r="G143" i="1"/>
  <c r="F143" i="1"/>
  <c r="E143" i="1"/>
  <c r="D143" i="1"/>
  <c r="I143" i="1" s="1"/>
  <c r="I144" i="1" s="1"/>
  <c r="H142" i="1"/>
  <c r="G142" i="1"/>
  <c r="F142" i="1"/>
  <c r="E142" i="1"/>
  <c r="D142" i="1"/>
  <c r="I142" i="1" s="1"/>
  <c r="H138" i="1"/>
  <c r="G138" i="1"/>
  <c r="F138" i="1"/>
  <c r="E138" i="1"/>
  <c r="I138" i="1" s="1"/>
  <c r="D138" i="1"/>
  <c r="H137" i="1"/>
  <c r="G137" i="1"/>
  <c r="F137" i="1"/>
  <c r="E137" i="1"/>
  <c r="I137" i="1" s="1"/>
  <c r="I139" i="1" s="1"/>
  <c r="D137" i="1"/>
  <c r="H129" i="1"/>
  <c r="G129" i="1"/>
  <c r="F129" i="1"/>
  <c r="E129" i="1"/>
  <c r="D129" i="1"/>
  <c r="I129" i="1" s="1"/>
  <c r="H128" i="1"/>
  <c r="G128" i="1"/>
  <c r="F128" i="1"/>
  <c r="E128" i="1"/>
  <c r="D128" i="1"/>
  <c r="I128" i="1" s="1"/>
  <c r="H124" i="1"/>
  <c r="G124" i="1"/>
  <c r="F124" i="1"/>
  <c r="E124" i="1"/>
  <c r="I124" i="1" s="1"/>
  <c r="D124" i="1"/>
  <c r="H123" i="1"/>
  <c r="G123" i="1"/>
  <c r="F123" i="1"/>
  <c r="E123" i="1"/>
  <c r="I123" i="1" s="1"/>
  <c r="I125" i="1" s="1"/>
  <c r="D123" i="1"/>
  <c r="H121" i="1"/>
  <c r="G121" i="1"/>
  <c r="F121" i="1"/>
  <c r="E121" i="1"/>
  <c r="D121" i="1"/>
  <c r="I121" i="1" s="1"/>
  <c r="I122" i="1" s="1"/>
  <c r="H120" i="1"/>
  <c r="G120" i="1"/>
  <c r="F120" i="1"/>
  <c r="E120" i="1"/>
  <c r="D120" i="1"/>
  <c r="I120" i="1" s="1"/>
  <c r="H118" i="1"/>
  <c r="G118" i="1"/>
  <c r="F118" i="1"/>
  <c r="E118" i="1"/>
  <c r="I118" i="1" s="1"/>
  <c r="D118" i="1"/>
  <c r="H117" i="1"/>
  <c r="G117" i="1"/>
  <c r="F117" i="1"/>
  <c r="E117" i="1"/>
  <c r="I117" i="1" s="1"/>
  <c r="D117" i="1"/>
  <c r="H115" i="1"/>
  <c r="G115" i="1"/>
  <c r="F115" i="1"/>
  <c r="E115" i="1"/>
  <c r="D115" i="1"/>
  <c r="I115" i="1" s="1"/>
  <c r="I116" i="1" s="1"/>
  <c r="H114" i="1"/>
  <c r="G114" i="1"/>
  <c r="F114" i="1"/>
  <c r="E114" i="1"/>
  <c r="D114" i="1"/>
  <c r="I114" i="1" s="1"/>
  <c r="H112" i="1"/>
  <c r="G112" i="1"/>
  <c r="F112" i="1"/>
  <c r="E112" i="1"/>
  <c r="I112" i="1" s="1"/>
  <c r="D112" i="1"/>
  <c r="H111" i="1"/>
  <c r="G111" i="1"/>
  <c r="F111" i="1"/>
  <c r="E111" i="1"/>
  <c r="I111" i="1" s="1"/>
  <c r="D111" i="1"/>
  <c r="H109" i="1"/>
  <c r="G109" i="1"/>
  <c r="F109" i="1"/>
  <c r="E109" i="1"/>
  <c r="D109" i="1"/>
  <c r="I109" i="1" s="1"/>
  <c r="I110" i="1" s="1"/>
  <c r="H108" i="1"/>
  <c r="G108" i="1"/>
  <c r="F108" i="1"/>
  <c r="E108" i="1"/>
  <c r="D108" i="1"/>
  <c r="I108" i="1" s="1"/>
  <c r="H106" i="1"/>
  <c r="G106" i="1"/>
  <c r="F106" i="1"/>
  <c r="E106" i="1"/>
  <c r="I106" i="1" s="1"/>
  <c r="D106" i="1"/>
  <c r="H105" i="1"/>
  <c r="G105" i="1"/>
  <c r="F105" i="1"/>
  <c r="E105" i="1"/>
  <c r="I105" i="1" s="1"/>
  <c r="D105" i="1"/>
  <c r="H103" i="1"/>
  <c r="G103" i="1"/>
  <c r="F103" i="1"/>
  <c r="E103" i="1"/>
  <c r="D103" i="1"/>
  <c r="I103" i="1" s="1"/>
  <c r="I104" i="1" s="1"/>
  <c r="H102" i="1"/>
  <c r="G102" i="1"/>
  <c r="F102" i="1"/>
  <c r="E102" i="1"/>
  <c r="D102" i="1"/>
  <c r="I102" i="1" s="1"/>
  <c r="H100" i="1"/>
  <c r="G100" i="1"/>
  <c r="F100" i="1"/>
  <c r="E100" i="1"/>
  <c r="I100" i="1" s="1"/>
  <c r="D100" i="1"/>
  <c r="H99" i="1"/>
  <c r="G99" i="1"/>
  <c r="F99" i="1"/>
  <c r="E99" i="1"/>
  <c r="I99" i="1" s="1"/>
  <c r="D99" i="1"/>
  <c r="H97" i="1"/>
  <c r="G97" i="1"/>
  <c r="F97" i="1"/>
  <c r="E97" i="1"/>
  <c r="D97" i="1"/>
  <c r="I97" i="1" s="1"/>
  <c r="I98" i="1" s="1"/>
  <c r="H96" i="1"/>
  <c r="G96" i="1"/>
  <c r="F96" i="1"/>
  <c r="E96" i="1"/>
  <c r="D96" i="1"/>
  <c r="I96" i="1" s="1"/>
  <c r="H94" i="1"/>
  <c r="G94" i="1"/>
  <c r="F94" i="1"/>
  <c r="E94" i="1"/>
  <c r="I94" i="1" s="1"/>
  <c r="D94" i="1"/>
  <c r="H93" i="1"/>
  <c r="G93" i="1"/>
  <c r="F93" i="1"/>
  <c r="E93" i="1"/>
  <c r="I93" i="1" s="1"/>
  <c r="D93" i="1"/>
  <c r="H91" i="1"/>
  <c r="G91" i="1"/>
  <c r="F91" i="1"/>
  <c r="E91" i="1"/>
  <c r="D91" i="1"/>
  <c r="I91" i="1" s="1"/>
  <c r="I92" i="1" s="1"/>
  <c r="H90" i="1"/>
  <c r="G90" i="1"/>
  <c r="F90" i="1"/>
  <c r="E90" i="1"/>
  <c r="D90" i="1"/>
  <c r="I90" i="1" s="1"/>
  <c r="H88" i="1"/>
  <c r="G88" i="1"/>
  <c r="F88" i="1"/>
  <c r="E88" i="1"/>
  <c r="I88" i="1" s="1"/>
  <c r="D88" i="1"/>
  <c r="H87" i="1"/>
  <c r="G87" i="1"/>
  <c r="F87" i="1"/>
  <c r="E87" i="1"/>
  <c r="I87" i="1" s="1"/>
  <c r="D87" i="1"/>
  <c r="H85" i="1"/>
  <c r="G85" i="1"/>
  <c r="F85" i="1"/>
  <c r="E85" i="1"/>
  <c r="D85" i="1"/>
  <c r="I85" i="1" s="1"/>
  <c r="I86" i="1" s="1"/>
  <c r="H84" i="1"/>
  <c r="G84" i="1"/>
  <c r="F84" i="1"/>
  <c r="E84" i="1"/>
  <c r="D84" i="1"/>
  <c r="I84" i="1" s="1"/>
  <c r="H82" i="1"/>
  <c r="G82" i="1"/>
  <c r="F82" i="1"/>
  <c r="E82" i="1"/>
  <c r="I82" i="1" s="1"/>
  <c r="D82" i="1"/>
  <c r="H81" i="1"/>
  <c r="G81" i="1"/>
  <c r="F81" i="1"/>
  <c r="E81" i="1"/>
  <c r="I81" i="1" s="1"/>
  <c r="D81" i="1"/>
  <c r="H79" i="1"/>
  <c r="G79" i="1"/>
  <c r="F79" i="1"/>
  <c r="E79" i="1"/>
  <c r="D79" i="1"/>
  <c r="I79" i="1" s="1"/>
  <c r="I80" i="1" s="1"/>
  <c r="H78" i="1"/>
  <c r="G78" i="1"/>
  <c r="F78" i="1"/>
  <c r="E78" i="1"/>
  <c r="D78" i="1"/>
  <c r="I78" i="1" s="1"/>
  <c r="H76" i="1"/>
  <c r="G76" i="1"/>
  <c r="F76" i="1"/>
  <c r="E76" i="1"/>
  <c r="I76" i="1" s="1"/>
  <c r="D76" i="1"/>
  <c r="H75" i="1"/>
  <c r="G75" i="1"/>
  <c r="F75" i="1"/>
  <c r="E75" i="1"/>
  <c r="I75" i="1" s="1"/>
  <c r="D75" i="1"/>
  <c r="H73" i="1"/>
  <c r="G73" i="1"/>
  <c r="F73" i="1"/>
  <c r="E73" i="1"/>
  <c r="D73" i="1"/>
  <c r="I73" i="1" s="1"/>
  <c r="I74" i="1" s="1"/>
  <c r="H72" i="1"/>
  <c r="G72" i="1"/>
  <c r="F72" i="1"/>
  <c r="E72" i="1"/>
  <c r="D72" i="1"/>
  <c r="I72" i="1" s="1"/>
  <c r="H70" i="1"/>
  <c r="G70" i="1"/>
  <c r="F70" i="1"/>
  <c r="E70" i="1"/>
  <c r="I70" i="1" s="1"/>
  <c r="D70" i="1"/>
  <c r="H69" i="1"/>
  <c r="G69" i="1"/>
  <c r="F69" i="1"/>
  <c r="E69" i="1"/>
  <c r="I69" i="1" s="1"/>
  <c r="D69" i="1"/>
  <c r="H67" i="1"/>
  <c r="G67" i="1"/>
  <c r="F67" i="1"/>
  <c r="E67" i="1"/>
  <c r="D67" i="1"/>
  <c r="I67" i="1" s="1"/>
  <c r="I68" i="1" s="1"/>
  <c r="H66" i="1"/>
  <c r="G66" i="1"/>
  <c r="F66" i="1"/>
  <c r="E66" i="1"/>
  <c r="D66" i="1"/>
  <c r="I66" i="1" s="1"/>
  <c r="H64" i="1"/>
  <c r="G64" i="1"/>
  <c r="F64" i="1"/>
  <c r="E64" i="1"/>
  <c r="I64" i="1" s="1"/>
  <c r="D64" i="1"/>
  <c r="H63" i="1"/>
  <c r="G63" i="1"/>
  <c r="F63" i="1"/>
  <c r="E63" i="1"/>
  <c r="I63" i="1" s="1"/>
  <c r="D63" i="1"/>
  <c r="H61" i="1"/>
  <c r="G61" i="1"/>
  <c r="F61" i="1"/>
  <c r="E61" i="1"/>
  <c r="D61" i="1"/>
  <c r="I61" i="1" s="1"/>
  <c r="I62" i="1" s="1"/>
  <c r="H60" i="1"/>
  <c r="G60" i="1"/>
  <c r="F60" i="1"/>
  <c r="E60" i="1"/>
  <c r="D60" i="1"/>
  <c r="I60" i="1" s="1"/>
  <c r="H58" i="1"/>
  <c r="G58" i="1"/>
  <c r="F58" i="1"/>
  <c r="E58" i="1"/>
  <c r="I58" i="1" s="1"/>
  <c r="D58" i="1"/>
  <c r="H57" i="1"/>
  <c r="G57" i="1"/>
  <c r="F57" i="1"/>
  <c r="E57" i="1"/>
  <c r="I57" i="1" s="1"/>
  <c r="D57" i="1"/>
  <c r="H55" i="1"/>
  <c r="G55" i="1"/>
  <c r="F55" i="1"/>
  <c r="E55" i="1"/>
  <c r="D55" i="1"/>
  <c r="I55" i="1" s="1"/>
  <c r="I56" i="1" s="1"/>
  <c r="H54" i="1"/>
  <c r="G54" i="1"/>
  <c r="F54" i="1"/>
  <c r="E54" i="1"/>
  <c r="D54" i="1"/>
  <c r="I54" i="1" s="1"/>
  <c r="H52" i="1"/>
  <c r="G52" i="1"/>
  <c r="F52" i="1"/>
  <c r="E52" i="1"/>
  <c r="I52" i="1" s="1"/>
  <c r="D52" i="1"/>
  <c r="H51" i="1"/>
  <c r="G51" i="1"/>
  <c r="F51" i="1"/>
  <c r="E51" i="1"/>
  <c r="I51" i="1" s="1"/>
  <c r="D51" i="1"/>
  <c r="H49" i="1"/>
  <c r="G49" i="1"/>
  <c r="F49" i="1"/>
  <c r="E49" i="1"/>
  <c r="D49" i="1"/>
  <c r="I49" i="1" s="1"/>
  <c r="I50" i="1" s="1"/>
  <c r="H48" i="1"/>
  <c r="G48" i="1"/>
  <c r="F48" i="1"/>
  <c r="E48" i="1"/>
  <c r="D48" i="1"/>
  <c r="I48" i="1" s="1"/>
  <c r="H46" i="1"/>
  <c r="G46" i="1"/>
  <c r="F46" i="1"/>
  <c r="E46" i="1"/>
  <c r="I46" i="1" s="1"/>
  <c r="D46" i="1"/>
  <c r="H45" i="1"/>
  <c r="G45" i="1"/>
  <c r="F45" i="1"/>
  <c r="E45" i="1"/>
  <c r="I45" i="1" s="1"/>
  <c r="D45" i="1"/>
  <c r="H43" i="1"/>
  <c r="G43" i="1"/>
  <c r="F43" i="1"/>
  <c r="E43" i="1"/>
  <c r="D43" i="1"/>
  <c r="I43" i="1" s="1"/>
  <c r="I44" i="1" s="1"/>
  <c r="H42" i="1"/>
  <c r="G42" i="1"/>
  <c r="F42" i="1"/>
  <c r="E42" i="1"/>
  <c r="D42" i="1"/>
  <c r="I42" i="1" s="1"/>
  <c r="H40" i="1"/>
  <c r="G40" i="1"/>
  <c r="F40" i="1"/>
  <c r="E40" i="1"/>
  <c r="I40" i="1" s="1"/>
  <c r="D40" i="1"/>
  <c r="H39" i="1"/>
  <c r="G39" i="1"/>
  <c r="F39" i="1"/>
  <c r="E39" i="1"/>
  <c r="I39" i="1" s="1"/>
  <c r="D39" i="1"/>
  <c r="H37" i="1"/>
  <c r="G37" i="1"/>
  <c r="F37" i="1"/>
  <c r="E37" i="1"/>
  <c r="D37" i="1"/>
  <c r="I37" i="1" s="1"/>
  <c r="I38" i="1" s="1"/>
  <c r="H36" i="1"/>
  <c r="G36" i="1"/>
  <c r="F36" i="1"/>
  <c r="E36" i="1"/>
  <c r="D36" i="1"/>
  <c r="I36" i="1" s="1"/>
  <c r="H34" i="1"/>
  <c r="G34" i="1"/>
  <c r="F34" i="1"/>
  <c r="E34" i="1"/>
  <c r="I34" i="1" s="1"/>
  <c r="D34" i="1"/>
  <c r="H33" i="1"/>
  <c r="G33" i="1"/>
  <c r="F33" i="1"/>
  <c r="E33" i="1"/>
  <c r="I33" i="1" s="1"/>
  <c r="D33" i="1"/>
  <c r="H31" i="1"/>
  <c r="G31" i="1"/>
  <c r="F31" i="1"/>
  <c r="E31" i="1"/>
  <c r="D31" i="1"/>
  <c r="I31" i="1" s="1"/>
  <c r="I32" i="1" s="1"/>
  <c r="H30" i="1"/>
  <c r="G30" i="1"/>
  <c r="F30" i="1"/>
  <c r="E30" i="1"/>
  <c r="D30" i="1"/>
  <c r="I30" i="1" s="1"/>
  <c r="H28" i="1"/>
  <c r="G28" i="1"/>
  <c r="F28" i="1"/>
  <c r="E28" i="1"/>
  <c r="I28" i="1" s="1"/>
  <c r="D28" i="1"/>
  <c r="H27" i="1"/>
  <c r="G27" i="1"/>
  <c r="F27" i="1"/>
  <c r="E27" i="1"/>
  <c r="I27" i="1" s="1"/>
  <c r="D27" i="1"/>
  <c r="H25" i="1"/>
  <c r="G25" i="1"/>
  <c r="F25" i="1"/>
  <c r="E25" i="1"/>
  <c r="D25" i="1"/>
  <c r="I25" i="1" s="1"/>
  <c r="I26" i="1" s="1"/>
  <c r="H24" i="1"/>
  <c r="G24" i="1"/>
  <c r="F24" i="1"/>
  <c r="E24" i="1"/>
  <c r="D24" i="1"/>
  <c r="I24" i="1" s="1"/>
  <c r="H22" i="1"/>
  <c r="G22" i="1"/>
  <c r="F22" i="1"/>
  <c r="E22" i="1"/>
  <c r="I22" i="1" s="1"/>
  <c r="D22" i="1"/>
  <c r="H21" i="1"/>
  <c r="G21" i="1"/>
  <c r="F21" i="1"/>
  <c r="E21" i="1"/>
  <c r="I21" i="1" s="1"/>
  <c r="D21" i="1"/>
  <c r="H16" i="1"/>
  <c r="G16" i="1"/>
  <c r="F16" i="1"/>
  <c r="E16" i="1"/>
  <c r="D16" i="1"/>
  <c r="I16" i="1" s="1"/>
  <c r="H15" i="1"/>
  <c r="G15" i="1"/>
  <c r="F15" i="1"/>
  <c r="E15" i="1"/>
  <c r="D15" i="1"/>
  <c r="I15" i="1" s="1"/>
  <c r="I17" i="1" l="1"/>
  <c r="I23" i="1"/>
  <c r="I29" i="1"/>
  <c r="I35" i="1"/>
  <c r="I41" i="1"/>
  <c r="I47" i="1"/>
  <c r="I53" i="1"/>
  <c r="I59" i="1"/>
  <c r="I65" i="1"/>
  <c r="I71" i="1"/>
  <c r="I77" i="1"/>
  <c r="I83" i="1"/>
  <c r="I89" i="1"/>
  <c r="I95" i="1"/>
  <c r="I101" i="1"/>
  <c r="I107" i="1"/>
  <c r="I113" i="1"/>
  <c r="I119" i="1"/>
  <c r="I130" i="1"/>
  <c r="I147" i="1"/>
  <c r="I153" i="1"/>
  <c r="I164" i="1"/>
</calcChain>
</file>

<file path=xl/sharedStrings.xml><?xml version="1.0" encoding="utf-8"?>
<sst xmlns="http://schemas.openxmlformats.org/spreadsheetml/2006/main" count="252" uniqueCount="88">
  <si>
    <t>NOTAS:</t>
  </si>
  <si>
    <t>OBSERVAÇÃO: OS PERCENTUAIS DOS FUNDOS PODERÃO, DEVIDO A FÓRMULA DE APLICAÇÃO,</t>
  </si>
  <si>
    <t xml:space="preserve"> SOFRER UMA PEQUENA VARIAÇÃO. NESTE CASO CONSULTE SEU PROGRAMADOR.</t>
  </si>
  <si>
    <t>ALÍQUOTA DE ISS</t>
  </si>
  <si>
    <t>ATO</t>
  </si>
  <si>
    <t>EMOLUMENTOS</t>
  </si>
  <si>
    <t>ISS</t>
  </si>
  <si>
    <t>FUNEPJ</t>
  </si>
  <si>
    <t>FADESPES</t>
  </si>
  <si>
    <t>FUNEMP</t>
  </si>
  <si>
    <t>FUNCAD</t>
  </si>
  <si>
    <t>TOTAL</t>
  </si>
  <si>
    <t>Processamento de Dados</t>
  </si>
  <si>
    <t>POR FAIXA DE VALOR</t>
  </si>
  <si>
    <t>DE 5.000,01 ATÉ 10.000,00</t>
  </si>
  <si>
    <t>DE 10.000,01 ATÉ 15.000,00</t>
  </si>
  <si>
    <t>DE 15.000,01 ATÉ 20.000,00</t>
  </si>
  <si>
    <t xml:space="preserve"> DE 25.000,01 ATÉ 30.000,00</t>
  </si>
  <si>
    <t xml:space="preserve"> DE 30.000,01 ATÉ 35.000,00</t>
  </si>
  <si>
    <t xml:space="preserve"> DE 35.000,01 ATÉ 40.000,00</t>
  </si>
  <si>
    <t xml:space="preserve"> DE 40.000,01 ATÉ 45.000,00</t>
  </si>
  <si>
    <t xml:space="preserve"> DE 45.000,01 ATÉ 50.000,00</t>
  </si>
  <si>
    <t xml:space="preserve"> DE 60.000,01 ATÉ 65.000,00</t>
  </si>
  <si>
    <t xml:space="preserve"> DE 65.000,01 ATÉ 70.000,00</t>
  </si>
  <si>
    <t xml:space="preserve"> DE 70.000,01 ATÉ 75.000,00</t>
  </si>
  <si>
    <t>DE 80.000,01 ATÉ 85.000,00</t>
  </si>
  <si>
    <t>DE 85.000,01 ATÉ 90.000,00</t>
  </si>
  <si>
    <t>DE 90.000,01 ATÉ 95.000,00</t>
  </si>
  <si>
    <t>DE 95.000,01 ATÉ 100.000,00</t>
  </si>
  <si>
    <t>DE 100.000,01 ATÉ 105.000,00</t>
  </si>
  <si>
    <t>DE 105.000,01 ATÉ 110.000,00</t>
  </si>
  <si>
    <t>DE 110.000,01 ATÉ 115.000,00</t>
  </si>
  <si>
    <t>DE 115.000,01 ATÉ 120.000,00</t>
  </si>
  <si>
    <t>DE 120.000,01 ATÉ 125.000,00</t>
  </si>
  <si>
    <t>DE 125.000,01 ATÉ 130.000,00</t>
  </si>
  <si>
    <t>DE 130.000,01 ATÉ 140.000,00</t>
  </si>
  <si>
    <t>DE 140.000,01 ATÉ 150.000,00</t>
  </si>
  <si>
    <t>DE 150.000,01 ATÉ 160.000,00</t>
  </si>
  <si>
    <t>DE 160.000,01 ATÉ 170.000,00</t>
  </si>
  <si>
    <t>DE 170.000,01 ATÉ 180.000,00</t>
  </si>
  <si>
    <t>DE 180.000,01 ATÉ 200.000,00</t>
  </si>
  <si>
    <t>ACIMA DE 200.000,01</t>
  </si>
  <si>
    <t xml:space="preserve"> ATÉ 1.000,00</t>
  </si>
  <si>
    <t>DE 1.000,01 ATÉ 3.000,00</t>
  </si>
  <si>
    <t>DE 3.000,01 ATÉ 5.000,00</t>
  </si>
  <si>
    <t>TABELA 11</t>
  </si>
  <si>
    <t>REGISTRO DE IMÓVEIS</t>
  </si>
  <si>
    <t>I A - REGISTRO</t>
  </si>
  <si>
    <t>Sem valor declarado</t>
  </si>
  <si>
    <t>I  B - REGISTRO COM VALOR DECLARADO</t>
  </si>
  <si>
    <t xml:space="preserve"> DE 20.000,01 ATÉ 25.000,00</t>
  </si>
  <si>
    <t>DE 50.000,01 ATÉ 55.000,00</t>
  </si>
  <si>
    <t xml:space="preserve"> DE 55.000,01 ATÉ 60.000,00</t>
  </si>
  <si>
    <t>DE 75.000,01 ATÉ 80.000,00</t>
  </si>
  <si>
    <t>II - AVERBAÇÃO</t>
  </si>
  <si>
    <t>A) Sem valor declarado</t>
  </si>
  <si>
    <r>
      <t xml:space="preserve">B) Averbação com valor declarado - </t>
    </r>
    <r>
      <rPr>
        <b/>
        <sz val="8"/>
        <rFont val="Arial"/>
        <family val="2"/>
      </rPr>
      <t xml:space="preserve">50% </t>
    </r>
    <r>
      <rPr>
        <sz val="8"/>
        <rFont val="Arial"/>
        <family val="2"/>
      </rPr>
      <t>dos emolumentos previstos no item I, B, desta tabela, mais processamento de dados, Funepj, Fadespes, Funemp e Funcad.</t>
    </r>
  </si>
  <si>
    <t>C) Averbação de construção - metade do previsto no item I B, limitado a R$ 3.725,69 por empreendimento, mais Funepj, Fadespes, Funemp e Funcad.</t>
  </si>
  <si>
    <t>III - ABERTURA DE MATRÍCULA</t>
  </si>
  <si>
    <t>Abertura de matrícula</t>
  </si>
  <si>
    <t>IV - LOTEAMENTO E DESMEMBRAMENTO</t>
  </si>
  <si>
    <t>A) Pelo registro do memorial</t>
  </si>
  <si>
    <t>B) Por Lote</t>
  </si>
  <si>
    <t>C) Intimação ou Notificação</t>
  </si>
  <si>
    <t>D) Pela abertura de conta e recebimento da primeira prestação</t>
  </si>
  <si>
    <t>E) Pelo recebimento de prestação subsequente</t>
  </si>
  <si>
    <t>V - INCORPORAÇÃO IMOBILIÁRIA , INSTITUIÇÃO OU ESPECIFICAÇÃO DE CONDOMÍNIO</t>
  </si>
  <si>
    <r>
      <t xml:space="preserve"> Incorporação Imobiliária, instituição ou especificação de condomínio - os previstos no item i, b, limitado à </t>
    </r>
    <r>
      <rPr>
        <b/>
        <sz val="8"/>
        <rFont val="Arial"/>
        <family val="2"/>
      </rPr>
      <t>R$ 3.725,69</t>
    </r>
    <r>
      <rPr>
        <sz val="8"/>
        <rFont val="Arial"/>
        <family val="2"/>
      </rPr>
      <t xml:space="preserve"> por empreendimento. Entendendo-se por empreendimento o conjunto de edificações que compõem e a incorporação imobiliária.</t>
    </r>
  </si>
  <si>
    <t>VI - CONVENÇÃO DE CONDOMÍNIO</t>
  </si>
  <si>
    <t>Convenção de condomínio</t>
  </si>
  <si>
    <t>VII - PRENOTAÇÃO DE TÍTULO</t>
  </si>
  <si>
    <t>A) Para registro</t>
  </si>
  <si>
    <t>Microfilmagem ou digitalização, por folha de uma face</t>
  </si>
  <si>
    <t>VIII - CERTIDÃO DIGITAL</t>
  </si>
  <si>
    <t>Certidão Digital</t>
  </si>
  <si>
    <t>Pesquisa eletrônica positiva</t>
  </si>
  <si>
    <t>X - VIZUALIZAÇÃO ELETRÔNICA DA MATRÍCULA</t>
  </si>
  <si>
    <r>
      <t>1)</t>
    </r>
    <r>
      <rPr>
        <sz val="9"/>
        <rFont val="Arial"/>
        <family val="2"/>
      </rPr>
      <t xml:space="preserve"> NOS EMOLUMENTOS PREVISTOS NESTA TABELA ESTÃO INCLUÍDOS OS REFERENTES A ARQUIVAMENTO, PRENOTAÇÃO, AVERBAÇÃO NOS REGISTROS ANTERIORES, DESDE QUE EFETUADOS NO MESMO CARTÓRIO, INDICAÇÕES REAIS E PESSOAIS E TUDO QUE FOR NECESSÁRIO PARA A COMPLEMENTAÇÃO DOS ATOS.</t>
    </r>
  </si>
  <si>
    <r>
      <t>2)</t>
    </r>
    <r>
      <rPr>
        <sz val="9"/>
        <rFont val="Arial"/>
        <family val="2"/>
      </rPr>
      <t xml:space="preserve"> OS EMOLUMENTOS PREVISTOS NO ITEM VII DESTA, RESULTANDO O REGISTRO OU AVERBAÇÃO, SERÃO DEDUZIDOS NA CONTA FINAL.</t>
    </r>
  </si>
  <si>
    <r>
      <t>3)</t>
    </r>
    <r>
      <rPr>
        <sz val="9"/>
        <rFont val="Arial"/>
        <family val="2"/>
      </rPr>
      <t xml:space="preserve"> OS EMOLUMENTOS REFERENTES A INCORPORAÇÃO IMOBILIÁRIA, INSTITUIÇÃO OU ESPECIFICAÇÃO DE CONDOMÍNIO, E ATRIBUIÇÃO DE UNIDADES BEM COMO AVERBAÇÃO DE CONSTRUÇÕES, SERÃO CALCULADOS SOBRE O CUSTO GLOBAL DA OBRA, DE ACORDO COM OS VALORES EXPEDIDOS PELO SINDICON DEVIDAMENTE ATUALIZADOS.</t>
    </r>
  </si>
  <si>
    <r>
      <t>4)</t>
    </r>
    <r>
      <rPr>
        <sz val="9"/>
        <rFont val="Arial"/>
        <family val="2"/>
      </rPr>
      <t xml:space="preserve"> AS DESPESAS DE PUBLICAÇÃO, EDITORAÇÃO E MATERIAL NA IMPRENSA CORRERÃO POR CONTA DOS INTERESSADOS.</t>
    </r>
  </si>
  <si>
    <r>
      <t>5)</t>
    </r>
    <r>
      <rPr>
        <sz val="9"/>
        <rFont val="Arial"/>
        <family val="2"/>
      </rPr>
      <t xml:space="preserve"> OS EMOLUMENTOS DEVIDOS PELO REGISTRO OU AVERBAÇÃO DE QUALQUER MODALIDADE DE TÍTULOS DE CRÉDITO RURAL, SÃO OS PREVISTOS NA LEGISLAÇÃO FEDERAL ESPECÍFICA.</t>
    </r>
  </si>
  <si>
    <r>
      <t>6)</t>
    </r>
    <r>
      <rPr>
        <sz val="9"/>
        <rFont val="Arial"/>
        <family val="2"/>
      </rPr>
      <t xml:space="preserve"> OS VALORES CONSTANTES DESTA TABELA SERÃO COBRADOS COM REDUÇÃO DE CINQUENTA POR CENTO SOBRE A PARCELA FINANCIADA ATRAVÉS DO SISTEMA FINANCEIRO DA HABITAÇÃO - SFH - OU OPERAÇÕES DE CRÉDITO HIPOTECÁRIO.</t>
    </r>
  </si>
  <si>
    <r>
      <rPr>
        <b/>
        <sz val="9"/>
        <rFont val="Arial"/>
        <family val="2"/>
      </rPr>
      <t>7)</t>
    </r>
    <r>
      <rPr>
        <sz val="9"/>
        <rFont val="Arial"/>
        <family val="2"/>
      </rPr>
      <t xml:space="preserve"> OS EMOLUMENTOS PREVISTOS PARA A ABERTURA DE MATRÍCULAS, REGISTROS E AVERBAÇÕES RELATIVOS A UNIDADES RESIDENCIAIS DE INTERESSE SOCIAL CONSTRUÍDAS ATRAVÉS DE COOPERATIVAS HABITACIONAIS, COHAB-ES OU QUALQUER EMPREENDIMENTO RESIDENCIAL COM VALOR POR UNIDADE ATÉ R$ 30.000,00 (TRINTA MIL REAIS) NÃO PODERÃO EXCEDER NO TODO A R$ 111,82  POR UNIDADE.</t>
    </r>
  </si>
  <si>
    <r>
      <t>8)</t>
    </r>
    <r>
      <rPr>
        <sz val="9"/>
        <rFont val="Arial"/>
        <family val="2"/>
      </rPr>
      <t xml:space="preserve"> OS EMOLUMENTOS PREVISTOS NESTA TABELA SERÃO CALCULADOS COM BASE NO VALOR DA AVALIAÇÃO OU, SE NÃO HOUVER AVALIAÇÃO, COM BASE NO VALOR DECLARADO, PERMANENTEMENTE ATUALIZADOS.</t>
    </r>
  </si>
  <si>
    <r>
      <t>9)</t>
    </r>
    <r>
      <rPr>
        <sz val="9"/>
        <rFont val="Arial"/>
        <family val="2"/>
      </rPr>
      <t xml:space="preserve"> SEMPRE QUE O VALOR DE AVALIAÇÃO OU DECLARADO FOR NOTORIAMENTE INFERIOR AOS VALORES DE MERCADO, PODERÁ O SERVENTUÁRIO COBRAR OS EMOLUMENTOS COM BASE NO VALOR DE MERCADO, DESDE QUE A CONTA SEJA HOMOLOGADA PELO JUIZ DE DIREITO DIRETOR DO FÓRUM DE SUA CIRCUNSCRIÇÃO, CABENDO A CORREGEDORIA GERAL DA JUSTIÇA REGULAMENTAR A MATÉRIA. </t>
    </r>
  </si>
  <si>
    <r>
      <t>10)</t>
    </r>
    <r>
      <rPr>
        <sz val="9"/>
        <rFont val="Arial"/>
        <family val="2"/>
      </rPr>
      <t xml:space="preserve"> OS EMOLUMENTOS DEVIDOS PELOS ATOS PRATICADOS SERÃO CALCULADOS POR IMÓVEL E/OU ATO INTEGRANTE DO TÍTULO OU DOCUMENTOS. </t>
    </r>
  </si>
  <si>
    <r>
      <t>11)</t>
    </r>
    <r>
      <rPr>
        <sz val="9"/>
        <rFont val="Arial"/>
        <family val="2"/>
      </rPr>
      <t xml:space="preserve"> NOS ATOS RELATIVOS A REGISTRO, AVERBAÇÃO E BAIXA DE GARANTIAS CONTRATADAS EM ESCRITURAS PÚBLICAS DE FINANCIAMENTOS RURAIS COM RECURSOS DO PROGRAMA NACIONAL DE FORTALECIMENTO DA AGRICULTURA FAMILIAR -</t>
    </r>
    <r>
      <rPr>
        <b/>
        <sz val="9"/>
        <rFont val="Arial"/>
        <family val="2"/>
      </rPr>
      <t xml:space="preserve"> PRONAF</t>
    </r>
    <r>
      <rPr>
        <sz val="9"/>
        <rFont val="Arial"/>
        <family val="2"/>
      </rPr>
      <t xml:space="preserve">, OS EMOLUMENTOS PREVISTOS NESTA TABELA SERÃO COBRADOS COM BASE NO VALOR DO FINANCIAMENTO CONTRATADO.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</si>
</sst>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4" borderId="0" xfId="0" applyFont="1" applyFill="1"/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164" fontId="6" fillId="0" borderId="19" xfId="0" applyNumberFormat="1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4" fontId="2" fillId="7" borderId="14" xfId="0" applyNumberFormat="1" applyFont="1" applyFill="1" applyBorder="1" applyAlignment="1">
      <alignment horizontal="center"/>
    </xf>
    <xf numFmtId="4" fontId="2" fillId="7" borderId="26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/>
    </xf>
    <xf numFmtId="4" fontId="2" fillId="7" borderId="17" xfId="0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horizontal="right"/>
    </xf>
    <xf numFmtId="0" fontId="6" fillId="7" borderId="29" xfId="0" applyFont="1" applyFill="1" applyBorder="1" applyAlignment="1">
      <alignment horizontal="right"/>
    </xf>
    <xf numFmtId="0" fontId="6" fillId="7" borderId="31" xfId="0" applyFont="1" applyFill="1" applyBorder="1" applyAlignment="1">
      <alignment horizontal="right"/>
    </xf>
    <xf numFmtId="0" fontId="6" fillId="7" borderId="30" xfId="0" applyFont="1" applyFill="1" applyBorder="1" applyAlignment="1">
      <alignment horizontal="right"/>
    </xf>
    <xf numFmtId="164" fontId="6" fillId="7" borderId="1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164" fontId="6" fillId="5" borderId="19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5" borderId="26" xfId="0" applyNumberFormat="1" applyFont="1" applyFill="1" applyBorder="1" applyAlignment="1">
      <alignment horizontal="center" vertical="center" wrapText="1"/>
    </xf>
    <xf numFmtId="2" fontId="2" fillId="7" borderId="19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7" borderId="17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4" fontId="2" fillId="5" borderId="2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2" fillId="7" borderId="1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37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5" borderId="19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63BB-405B-44E8-A58E-E812B4CC04EC}">
  <dimension ref="A1:I202"/>
  <sheetViews>
    <sheetView tabSelected="1" workbookViewId="0">
      <selection sqref="A1:XFD1048576"/>
    </sheetView>
  </sheetViews>
  <sheetFormatPr defaultRowHeight="11.25" x14ac:dyDescent="0.2"/>
  <cols>
    <col min="1" max="1" width="75" style="1" customWidth="1"/>
    <col min="2" max="2" width="17" style="5" bestFit="1" customWidth="1"/>
    <col min="3" max="3" width="10.140625" style="5" customWidth="1"/>
    <col min="4" max="8" width="10" style="5" customWidth="1"/>
    <col min="9" max="9" width="42.5703125" style="5" customWidth="1"/>
    <col min="10" max="256" width="9.140625" style="1"/>
    <col min="257" max="257" width="75" style="1" customWidth="1"/>
    <col min="258" max="258" width="17" style="1" bestFit="1" customWidth="1"/>
    <col min="259" max="259" width="10.140625" style="1" customWidth="1"/>
    <col min="260" max="264" width="10" style="1" customWidth="1"/>
    <col min="265" max="265" width="42.5703125" style="1" customWidth="1"/>
    <col min="266" max="512" width="9.140625" style="1"/>
    <col min="513" max="513" width="75" style="1" customWidth="1"/>
    <col min="514" max="514" width="17" style="1" bestFit="1" customWidth="1"/>
    <col min="515" max="515" width="10.140625" style="1" customWidth="1"/>
    <col min="516" max="520" width="10" style="1" customWidth="1"/>
    <col min="521" max="521" width="42.5703125" style="1" customWidth="1"/>
    <col min="522" max="768" width="9.140625" style="1"/>
    <col min="769" max="769" width="75" style="1" customWidth="1"/>
    <col min="770" max="770" width="17" style="1" bestFit="1" customWidth="1"/>
    <col min="771" max="771" width="10.140625" style="1" customWidth="1"/>
    <col min="772" max="776" width="10" style="1" customWidth="1"/>
    <col min="777" max="777" width="42.5703125" style="1" customWidth="1"/>
    <col min="778" max="1024" width="9.140625" style="1"/>
    <col min="1025" max="1025" width="75" style="1" customWidth="1"/>
    <col min="1026" max="1026" width="17" style="1" bestFit="1" customWidth="1"/>
    <col min="1027" max="1027" width="10.140625" style="1" customWidth="1"/>
    <col min="1028" max="1032" width="10" style="1" customWidth="1"/>
    <col min="1033" max="1033" width="42.5703125" style="1" customWidth="1"/>
    <col min="1034" max="1280" width="9.140625" style="1"/>
    <col min="1281" max="1281" width="75" style="1" customWidth="1"/>
    <col min="1282" max="1282" width="17" style="1" bestFit="1" customWidth="1"/>
    <col min="1283" max="1283" width="10.140625" style="1" customWidth="1"/>
    <col min="1284" max="1288" width="10" style="1" customWidth="1"/>
    <col min="1289" max="1289" width="42.5703125" style="1" customWidth="1"/>
    <col min="1290" max="1536" width="9.140625" style="1"/>
    <col min="1537" max="1537" width="75" style="1" customWidth="1"/>
    <col min="1538" max="1538" width="17" style="1" bestFit="1" customWidth="1"/>
    <col min="1539" max="1539" width="10.140625" style="1" customWidth="1"/>
    <col min="1540" max="1544" width="10" style="1" customWidth="1"/>
    <col min="1545" max="1545" width="42.5703125" style="1" customWidth="1"/>
    <col min="1546" max="1792" width="9.140625" style="1"/>
    <col min="1793" max="1793" width="75" style="1" customWidth="1"/>
    <col min="1794" max="1794" width="17" style="1" bestFit="1" customWidth="1"/>
    <col min="1795" max="1795" width="10.140625" style="1" customWidth="1"/>
    <col min="1796" max="1800" width="10" style="1" customWidth="1"/>
    <col min="1801" max="1801" width="42.5703125" style="1" customWidth="1"/>
    <col min="1802" max="2048" width="9.140625" style="1"/>
    <col min="2049" max="2049" width="75" style="1" customWidth="1"/>
    <col min="2050" max="2050" width="17" style="1" bestFit="1" customWidth="1"/>
    <col min="2051" max="2051" width="10.140625" style="1" customWidth="1"/>
    <col min="2052" max="2056" width="10" style="1" customWidth="1"/>
    <col min="2057" max="2057" width="42.5703125" style="1" customWidth="1"/>
    <col min="2058" max="2304" width="9.140625" style="1"/>
    <col min="2305" max="2305" width="75" style="1" customWidth="1"/>
    <col min="2306" max="2306" width="17" style="1" bestFit="1" customWidth="1"/>
    <col min="2307" max="2307" width="10.140625" style="1" customWidth="1"/>
    <col min="2308" max="2312" width="10" style="1" customWidth="1"/>
    <col min="2313" max="2313" width="42.5703125" style="1" customWidth="1"/>
    <col min="2314" max="2560" width="9.140625" style="1"/>
    <col min="2561" max="2561" width="75" style="1" customWidth="1"/>
    <col min="2562" max="2562" width="17" style="1" bestFit="1" customWidth="1"/>
    <col min="2563" max="2563" width="10.140625" style="1" customWidth="1"/>
    <col min="2564" max="2568" width="10" style="1" customWidth="1"/>
    <col min="2569" max="2569" width="42.5703125" style="1" customWidth="1"/>
    <col min="2570" max="2816" width="9.140625" style="1"/>
    <col min="2817" max="2817" width="75" style="1" customWidth="1"/>
    <col min="2818" max="2818" width="17" style="1" bestFit="1" customWidth="1"/>
    <col min="2819" max="2819" width="10.140625" style="1" customWidth="1"/>
    <col min="2820" max="2824" width="10" style="1" customWidth="1"/>
    <col min="2825" max="2825" width="42.5703125" style="1" customWidth="1"/>
    <col min="2826" max="3072" width="9.140625" style="1"/>
    <col min="3073" max="3073" width="75" style="1" customWidth="1"/>
    <col min="3074" max="3074" width="17" style="1" bestFit="1" customWidth="1"/>
    <col min="3075" max="3075" width="10.140625" style="1" customWidth="1"/>
    <col min="3076" max="3080" width="10" style="1" customWidth="1"/>
    <col min="3081" max="3081" width="42.5703125" style="1" customWidth="1"/>
    <col min="3082" max="3328" width="9.140625" style="1"/>
    <col min="3329" max="3329" width="75" style="1" customWidth="1"/>
    <col min="3330" max="3330" width="17" style="1" bestFit="1" customWidth="1"/>
    <col min="3331" max="3331" width="10.140625" style="1" customWidth="1"/>
    <col min="3332" max="3336" width="10" style="1" customWidth="1"/>
    <col min="3337" max="3337" width="42.5703125" style="1" customWidth="1"/>
    <col min="3338" max="3584" width="9.140625" style="1"/>
    <col min="3585" max="3585" width="75" style="1" customWidth="1"/>
    <col min="3586" max="3586" width="17" style="1" bestFit="1" customWidth="1"/>
    <col min="3587" max="3587" width="10.140625" style="1" customWidth="1"/>
    <col min="3588" max="3592" width="10" style="1" customWidth="1"/>
    <col min="3593" max="3593" width="42.5703125" style="1" customWidth="1"/>
    <col min="3594" max="3840" width="9.140625" style="1"/>
    <col min="3841" max="3841" width="75" style="1" customWidth="1"/>
    <col min="3842" max="3842" width="17" style="1" bestFit="1" customWidth="1"/>
    <col min="3843" max="3843" width="10.140625" style="1" customWidth="1"/>
    <col min="3844" max="3848" width="10" style="1" customWidth="1"/>
    <col min="3849" max="3849" width="42.5703125" style="1" customWidth="1"/>
    <col min="3850" max="4096" width="9.140625" style="1"/>
    <col min="4097" max="4097" width="75" style="1" customWidth="1"/>
    <col min="4098" max="4098" width="17" style="1" bestFit="1" customWidth="1"/>
    <col min="4099" max="4099" width="10.140625" style="1" customWidth="1"/>
    <col min="4100" max="4104" width="10" style="1" customWidth="1"/>
    <col min="4105" max="4105" width="42.5703125" style="1" customWidth="1"/>
    <col min="4106" max="4352" width="9.140625" style="1"/>
    <col min="4353" max="4353" width="75" style="1" customWidth="1"/>
    <col min="4354" max="4354" width="17" style="1" bestFit="1" customWidth="1"/>
    <col min="4355" max="4355" width="10.140625" style="1" customWidth="1"/>
    <col min="4356" max="4360" width="10" style="1" customWidth="1"/>
    <col min="4361" max="4361" width="42.5703125" style="1" customWidth="1"/>
    <col min="4362" max="4608" width="9.140625" style="1"/>
    <col min="4609" max="4609" width="75" style="1" customWidth="1"/>
    <col min="4610" max="4610" width="17" style="1" bestFit="1" customWidth="1"/>
    <col min="4611" max="4611" width="10.140625" style="1" customWidth="1"/>
    <col min="4612" max="4616" width="10" style="1" customWidth="1"/>
    <col min="4617" max="4617" width="42.5703125" style="1" customWidth="1"/>
    <col min="4618" max="4864" width="9.140625" style="1"/>
    <col min="4865" max="4865" width="75" style="1" customWidth="1"/>
    <col min="4866" max="4866" width="17" style="1" bestFit="1" customWidth="1"/>
    <col min="4867" max="4867" width="10.140625" style="1" customWidth="1"/>
    <col min="4868" max="4872" width="10" style="1" customWidth="1"/>
    <col min="4873" max="4873" width="42.5703125" style="1" customWidth="1"/>
    <col min="4874" max="5120" width="9.140625" style="1"/>
    <col min="5121" max="5121" width="75" style="1" customWidth="1"/>
    <col min="5122" max="5122" width="17" style="1" bestFit="1" customWidth="1"/>
    <col min="5123" max="5123" width="10.140625" style="1" customWidth="1"/>
    <col min="5124" max="5128" width="10" style="1" customWidth="1"/>
    <col min="5129" max="5129" width="42.5703125" style="1" customWidth="1"/>
    <col min="5130" max="5376" width="9.140625" style="1"/>
    <col min="5377" max="5377" width="75" style="1" customWidth="1"/>
    <col min="5378" max="5378" width="17" style="1" bestFit="1" customWidth="1"/>
    <col min="5379" max="5379" width="10.140625" style="1" customWidth="1"/>
    <col min="5380" max="5384" width="10" style="1" customWidth="1"/>
    <col min="5385" max="5385" width="42.5703125" style="1" customWidth="1"/>
    <col min="5386" max="5632" width="9.140625" style="1"/>
    <col min="5633" max="5633" width="75" style="1" customWidth="1"/>
    <col min="5634" max="5634" width="17" style="1" bestFit="1" customWidth="1"/>
    <col min="5635" max="5635" width="10.140625" style="1" customWidth="1"/>
    <col min="5636" max="5640" width="10" style="1" customWidth="1"/>
    <col min="5641" max="5641" width="42.5703125" style="1" customWidth="1"/>
    <col min="5642" max="5888" width="9.140625" style="1"/>
    <col min="5889" max="5889" width="75" style="1" customWidth="1"/>
    <col min="5890" max="5890" width="17" style="1" bestFit="1" customWidth="1"/>
    <col min="5891" max="5891" width="10.140625" style="1" customWidth="1"/>
    <col min="5892" max="5896" width="10" style="1" customWidth="1"/>
    <col min="5897" max="5897" width="42.5703125" style="1" customWidth="1"/>
    <col min="5898" max="6144" width="9.140625" style="1"/>
    <col min="6145" max="6145" width="75" style="1" customWidth="1"/>
    <col min="6146" max="6146" width="17" style="1" bestFit="1" customWidth="1"/>
    <col min="6147" max="6147" width="10.140625" style="1" customWidth="1"/>
    <col min="6148" max="6152" width="10" style="1" customWidth="1"/>
    <col min="6153" max="6153" width="42.5703125" style="1" customWidth="1"/>
    <col min="6154" max="6400" width="9.140625" style="1"/>
    <col min="6401" max="6401" width="75" style="1" customWidth="1"/>
    <col min="6402" max="6402" width="17" style="1" bestFit="1" customWidth="1"/>
    <col min="6403" max="6403" width="10.140625" style="1" customWidth="1"/>
    <col min="6404" max="6408" width="10" style="1" customWidth="1"/>
    <col min="6409" max="6409" width="42.5703125" style="1" customWidth="1"/>
    <col min="6410" max="6656" width="9.140625" style="1"/>
    <col min="6657" max="6657" width="75" style="1" customWidth="1"/>
    <col min="6658" max="6658" width="17" style="1" bestFit="1" customWidth="1"/>
    <col min="6659" max="6659" width="10.140625" style="1" customWidth="1"/>
    <col min="6660" max="6664" width="10" style="1" customWidth="1"/>
    <col min="6665" max="6665" width="42.5703125" style="1" customWidth="1"/>
    <col min="6666" max="6912" width="9.140625" style="1"/>
    <col min="6913" max="6913" width="75" style="1" customWidth="1"/>
    <col min="6914" max="6914" width="17" style="1" bestFit="1" customWidth="1"/>
    <col min="6915" max="6915" width="10.140625" style="1" customWidth="1"/>
    <col min="6916" max="6920" width="10" style="1" customWidth="1"/>
    <col min="6921" max="6921" width="42.5703125" style="1" customWidth="1"/>
    <col min="6922" max="7168" width="9.140625" style="1"/>
    <col min="7169" max="7169" width="75" style="1" customWidth="1"/>
    <col min="7170" max="7170" width="17" style="1" bestFit="1" customWidth="1"/>
    <col min="7171" max="7171" width="10.140625" style="1" customWidth="1"/>
    <col min="7172" max="7176" width="10" style="1" customWidth="1"/>
    <col min="7177" max="7177" width="42.5703125" style="1" customWidth="1"/>
    <col min="7178" max="7424" width="9.140625" style="1"/>
    <col min="7425" max="7425" width="75" style="1" customWidth="1"/>
    <col min="7426" max="7426" width="17" style="1" bestFit="1" customWidth="1"/>
    <col min="7427" max="7427" width="10.140625" style="1" customWidth="1"/>
    <col min="7428" max="7432" width="10" style="1" customWidth="1"/>
    <col min="7433" max="7433" width="42.5703125" style="1" customWidth="1"/>
    <col min="7434" max="7680" width="9.140625" style="1"/>
    <col min="7681" max="7681" width="75" style="1" customWidth="1"/>
    <col min="7682" max="7682" width="17" style="1" bestFit="1" customWidth="1"/>
    <col min="7683" max="7683" width="10.140625" style="1" customWidth="1"/>
    <col min="7684" max="7688" width="10" style="1" customWidth="1"/>
    <col min="7689" max="7689" width="42.5703125" style="1" customWidth="1"/>
    <col min="7690" max="7936" width="9.140625" style="1"/>
    <col min="7937" max="7937" width="75" style="1" customWidth="1"/>
    <col min="7938" max="7938" width="17" style="1" bestFit="1" customWidth="1"/>
    <col min="7939" max="7939" width="10.140625" style="1" customWidth="1"/>
    <col min="7940" max="7944" width="10" style="1" customWidth="1"/>
    <col min="7945" max="7945" width="42.5703125" style="1" customWidth="1"/>
    <col min="7946" max="8192" width="9.140625" style="1"/>
    <col min="8193" max="8193" width="75" style="1" customWidth="1"/>
    <col min="8194" max="8194" width="17" style="1" bestFit="1" customWidth="1"/>
    <col min="8195" max="8195" width="10.140625" style="1" customWidth="1"/>
    <col min="8196" max="8200" width="10" style="1" customWidth="1"/>
    <col min="8201" max="8201" width="42.5703125" style="1" customWidth="1"/>
    <col min="8202" max="8448" width="9.140625" style="1"/>
    <col min="8449" max="8449" width="75" style="1" customWidth="1"/>
    <col min="8450" max="8450" width="17" style="1" bestFit="1" customWidth="1"/>
    <col min="8451" max="8451" width="10.140625" style="1" customWidth="1"/>
    <col min="8452" max="8456" width="10" style="1" customWidth="1"/>
    <col min="8457" max="8457" width="42.5703125" style="1" customWidth="1"/>
    <col min="8458" max="8704" width="9.140625" style="1"/>
    <col min="8705" max="8705" width="75" style="1" customWidth="1"/>
    <col min="8706" max="8706" width="17" style="1" bestFit="1" customWidth="1"/>
    <col min="8707" max="8707" width="10.140625" style="1" customWidth="1"/>
    <col min="8708" max="8712" width="10" style="1" customWidth="1"/>
    <col min="8713" max="8713" width="42.5703125" style="1" customWidth="1"/>
    <col min="8714" max="8960" width="9.140625" style="1"/>
    <col min="8961" max="8961" width="75" style="1" customWidth="1"/>
    <col min="8962" max="8962" width="17" style="1" bestFit="1" customWidth="1"/>
    <col min="8963" max="8963" width="10.140625" style="1" customWidth="1"/>
    <col min="8964" max="8968" width="10" style="1" customWidth="1"/>
    <col min="8969" max="8969" width="42.5703125" style="1" customWidth="1"/>
    <col min="8970" max="9216" width="9.140625" style="1"/>
    <col min="9217" max="9217" width="75" style="1" customWidth="1"/>
    <col min="9218" max="9218" width="17" style="1" bestFit="1" customWidth="1"/>
    <col min="9219" max="9219" width="10.140625" style="1" customWidth="1"/>
    <col min="9220" max="9224" width="10" style="1" customWidth="1"/>
    <col min="9225" max="9225" width="42.5703125" style="1" customWidth="1"/>
    <col min="9226" max="9472" width="9.140625" style="1"/>
    <col min="9473" max="9473" width="75" style="1" customWidth="1"/>
    <col min="9474" max="9474" width="17" style="1" bestFit="1" customWidth="1"/>
    <col min="9475" max="9475" width="10.140625" style="1" customWidth="1"/>
    <col min="9476" max="9480" width="10" style="1" customWidth="1"/>
    <col min="9481" max="9481" width="42.5703125" style="1" customWidth="1"/>
    <col min="9482" max="9728" width="9.140625" style="1"/>
    <col min="9729" max="9729" width="75" style="1" customWidth="1"/>
    <col min="9730" max="9730" width="17" style="1" bestFit="1" customWidth="1"/>
    <col min="9731" max="9731" width="10.140625" style="1" customWidth="1"/>
    <col min="9732" max="9736" width="10" style="1" customWidth="1"/>
    <col min="9737" max="9737" width="42.5703125" style="1" customWidth="1"/>
    <col min="9738" max="9984" width="9.140625" style="1"/>
    <col min="9985" max="9985" width="75" style="1" customWidth="1"/>
    <col min="9986" max="9986" width="17" style="1" bestFit="1" customWidth="1"/>
    <col min="9987" max="9987" width="10.140625" style="1" customWidth="1"/>
    <col min="9988" max="9992" width="10" style="1" customWidth="1"/>
    <col min="9993" max="9993" width="42.5703125" style="1" customWidth="1"/>
    <col min="9994" max="10240" width="9.140625" style="1"/>
    <col min="10241" max="10241" width="75" style="1" customWidth="1"/>
    <col min="10242" max="10242" width="17" style="1" bestFit="1" customWidth="1"/>
    <col min="10243" max="10243" width="10.140625" style="1" customWidth="1"/>
    <col min="10244" max="10248" width="10" style="1" customWidth="1"/>
    <col min="10249" max="10249" width="42.5703125" style="1" customWidth="1"/>
    <col min="10250" max="10496" width="9.140625" style="1"/>
    <col min="10497" max="10497" width="75" style="1" customWidth="1"/>
    <col min="10498" max="10498" width="17" style="1" bestFit="1" customWidth="1"/>
    <col min="10499" max="10499" width="10.140625" style="1" customWidth="1"/>
    <col min="10500" max="10504" width="10" style="1" customWidth="1"/>
    <col min="10505" max="10505" width="42.5703125" style="1" customWidth="1"/>
    <col min="10506" max="10752" width="9.140625" style="1"/>
    <col min="10753" max="10753" width="75" style="1" customWidth="1"/>
    <col min="10754" max="10754" width="17" style="1" bestFit="1" customWidth="1"/>
    <col min="10755" max="10755" width="10.140625" style="1" customWidth="1"/>
    <col min="10756" max="10760" width="10" style="1" customWidth="1"/>
    <col min="10761" max="10761" width="42.5703125" style="1" customWidth="1"/>
    <col min="10762" max="11008" width="9.140625" style="1"/>
    <col min="11009" max="11009" width="75" style="1" customWidth="1"/>
    <col min="11010" max="11010" width="17" style="1" bestFit="1" customWidth="1"/>
    <col min="11011" max="11011" width="10.140625" style="1" customWidth="1"/>
    <col min="11012" max="11016" width="10" style="1" customWidth="1"/>
    <col min="11017" max="11017" width="42.5703125" style="1" customWidth="1"/>
    <col min="11018" max="11264" width="9.140625" style="1"/>
    <col min="11265" max="11265" width="75" style="1" customWidth="1"/>
    <col min="11266" max="11266" width="17" style="1" bestFit="1" customWidth="1"/>
    <col min="11267" max="11267" width="10.140625" style="1" customWidth="1"/>
    <col min="11268" max="11272" width="10" style="1" customWidth="1"/>
    <col min="11273" max="11273" width="42.5703125" style="1" customWidth="1"/>
    <col min="11274" max="11520" width="9.140625" style="1"/>
    <col min="11521" max="11521" width="75" style="1" customWidth="1"/>
    <col min="11522" max="11522" width="17" style="1" bestFit="1" customWidth="1"/>
    <col min="11523" max="11523" width="10.140625" style="1" customWidth="1"/>
    <col min="11524" max="11528" width="10" style="1" customWidth="1"/>
    <col min="11529" max="11529" width="42.5703125" style="1" customWidth="1"/>
    <col min="11530" max="11776" width="9.140625" style="1"/>
    <col min="11777" max="11777" width="75" style="1" customWidth="1"/>
    <col min="11778" max="11778" width="17" style="1" bestFit="1" customWidth="1"/>
    <col min="11779" max="11779" width="10.140625" style="1" customWidth="1"/>
    <col min="11780" max="11784" width="10" style="1" customWidth="1"/>
    <col min="11785" max="11785" width="42.5703125" style="1" customWidth="1"/>
    <col min="11786" max="12032" width="9.140625" style="1"/>
    <col min="12033" max="12033" width="75" style="1" customWidth="1"/>
    <col min="12034" max="12034" width="17" style="1" bestFit="1" customWidth="1"/>
    <col min="12035" max="12035" width="10.140625" style="1" customWidth="1"/>
    <col min="12036" max="12040" width="10" style="1" customWidth="1"/>
    <col min="12041" max="12041" width="42.5703125" style="1" customWidth="1"/>
    <col min="12042" max="12288" width="9.140625" style="1"/>
    <col min="12289" max="12289" width="75" style="1" customWidth="1"/>
    <col min="12290" max="12290" width="17" style="1" bestFit="1" customWidth="1"/>
    <col min="12291" max="12291" width="10.140625" style="1" customWidth="1"/>
    <col min="12292" max="12296" width="10" style="1" customWidth="1"/>
    <col min="12297" max="12297" width="42.5703125" style="1" customWidth="1"/>
    <col min="12298" max="12544" width="9.140625" style="1"/>
    <col min="12545" max="12545" width="75" style="1" customWidth="1"/>
    <col min="12546" max="12546" width="17" style="1" bestFit="1" customWidth="1"/>
    <col min="12547" max="12547" width="10.140625" style="1" customWidth="1"/>
    <col min="12548" max="12552" width="10" style="1" customWidth="1"/>
    <col min="12553" max="12553" width="42.5703125" style="1" customWidth="1"/>
    <col min="12554" max="12800" width="9.140625" style="1"/>
    <col min="12801" max="12801" width="75" style="1" customWidth="1"/>
    <col min="12802" max="12802" width="17" style="1" bestFit="1" customWidth="1"/>
    <col min="12803" max="12803" width="10.140625" style="1" customWidth="1"/>
    <col min="12804" max="12808" width="10" style="1" customWidth="1"/>
    <col min="12809" max="12809" width="42.5703125" style="1" customWidth="1"/>
    <col min="12810" max="13056" width="9.140625" style="1"/>
    <col min="13057" max="13057" width="75" style="1" customWidth="1"/>
    <col min="13058" max="13058" width="17" style="1" bestFit="1" customWidth="1"/>
    <col min="13059" max="13059" width="10.140625" style="1" customWidth="1"/>
    <col min="13060" max="13064" width="10" style="1" customWidth="1"/>
    <col min="13065" max="13065" width="42.5703125" style="1" customWidth="1"/>
    <col min="13066" max="13312" width="9.140625" style="1"/>
    <col min="13313" max="13313" width="75" style="1" customWidth="1"/>
    <col min="13314" max="13314" width="17" style="1" bestFit="1" customWidth="1"/>
    <col min="13315" max="13315" width="10.140625" style="1" customWidth="1"/>
    <col min="13316" max="13320" width="10" style="1" customWidth="1"/>
    <col min="13321" max="13321" width="42.5703125" style="1" customWidth="1"/>
    <col min="13322" max="13568" width="9.140625" style="1"/>
    <col min="13569" max="13569" width="75" style="1" customWidth="1"/>
    <col min="13570" max="13570" width="17" style="1" bestFit="1" customWidth="1"/>
    <col min="13571" max="13571" width="10.140625" style="1" customWidth="1"/>
    <col min="13572" max="13576" width="10" style="1" customWidth="1"/>
    <col min="13577" max="13577" width="42.5703125" style="1" customWidth="1"/>
    <col min="13578" max="13824" width="9.140625" style="1"/>
    <col min="13825" max="13825" width="75" style="1" customWidth="1"/>
    <col min="13826" max="13826" width="17" style="1" bestFit="1" customWidth="1"/>
    <col min="13827" max="13827" width="10.140625" style="1" customWidth="1"/>
    <col min="13828" max="13832" width="10" style="1" customWidth="1"/>
    <col min="13833" max="13833" width="42.5703125" style="1" customWidth="1"/>
    <col min="13834" max="14080" width="9.140625" style="1"/>
    <col min="14081" max="14081" width="75" style="1" customWidth="1"/>
    <col min="14082" max="14082" width="17" style="1" bestFit="1" customWidth="1"/>
    <col min="14083" max="14083" width="10.140625" style="1" customWidth="1"/>
    <col min="14084" max="14088" width="10" style="1" customWidth="1"/>
    <col min="14089" max="14089" width="42.5703125" style="1" customWidth="1"/>
    <col min="14090" max="14336" width="9.140625" style="1"/>
    <col min="14337" max="14337" width="75" style="1" customWidth="1"/>
    <col min="14338" max="14338" width="17" style="1" bestFit="1" customWidth="1"/>
    <col min="14339" max="14339" width="10.140625" style="1" customWidth="1"/>
    <col min="14340" max="14344" width="10" style="1" customWidth="1"/>
    <col min="14345" max="14345" width="42.5703125" style="1" customWidth="1"/>
    <col min="14346" max="14592" width="9.140625" style="1"/>
    <col min="14593" max="14593" width="75" style="1" customWidth="1"/>
    <col min="14594" max="14594" width="17" style="1" bestFit="1" customWidth="1"/>
    <col min="14595" max="14595" width="10.140625" style="1" customWidth="1"/>
    <col min="14596" max="14600" width="10" style="1" customWidth="1"/>
    <col min="14601" max="14601" width="42.5703125" style="1" customWidth="1"/>
    <col min="14602" max="14848" width="9.140625" style="1"/>
    <col min="14849" max="14849" width="75" style="1" customWidth="1"/>
    <col min="14850" max="14850" width="17" style="1" bestFit="1" customWidth="1"/>
    <col min="14851" max="14851" width="10.140625" style="1" customWidth="1"/>
    <col min="14852" max="14856" width="10" style="1" customWidth="1"/>
    <col min="14857" max="14857" width="42.5703125" style="1" customWidth="1"/>
    <col min="14858" max="15104" width="9.140625" style="1"/>
    <col min="15105" max="15105" width="75" style="1" customWidth="1"/>
    <col min="15106" max="15106" width="17" style="1" bestFit="1" customWidth="1"/>
    <col min="15107" max="15107" width="10.140625" style="1" customWidth="1"/>
    <col min="15108" max="15112" width="10" style="1" customWidth="1"/>
    <col min="15113" max="15113" width="42.5703125" style="1" customWidth="1"/>
    <col min="15114" max="15360" width="9.140625" style="1"/>
    <col min="15361" max="15361" width="75" style="1" customWidth="1"/>
    <col min="15362" max="15362" width="17" style="1" bestFit="1" customWidth="1"/>
    <col min="15363" max="15363" width="10.140625" style="1" customWidth="1"/>
    <col min="15364" max="15368" width="10" style="1" customWidth="1"/>
    <col min="15369" max="15369" width="42.5703125" style="1" customWidth="1"/>
    <col min="15370" max="15616" width="9.140625" style="1"/>
    <col min="15617" max="15617" width="75" style="1" customWidth="1"/>
    <col min="15618" max="15618" width="17" style="1" bestFit="1" customWidth="1"/>
    <col min="15619" max="15619" width="10.140625" style="1" customWidth="1"/>
    <col min="15620" max="15624" width="10" style="1" customWidth="1"/>
    <col min="15625" max="15625" width="42.5703125" style="1" customWidth="1"/>
    <col min="15626" max="15872" width="9.140625" style="1"/>
    <col min="15873" max="15873" width="75" style="1" customWidth="1"/>
    <col min="15874" max="15874" width="17" style="1" bestFit="1" customWidth="1"/>
    <col min="15875" max="15875" width="10.140625" style="1" customWidth="1"/>
    <col min="15876" max="15880" width="10" style="1" customWidth="1"/>
    <col min="15881" max="15881" width="42.5703125" style="1" customWidth="1"/>
    <col min="15882" max="16128" width="9.140625" style="1"/>
    <col min="16129" max="16129" width="75" style="1" customWidth="1"/>
    <col min="16130" max="16130" width="17" style="1" bestFit="1" customWidth="1"/>
    <col min="16131" max="16131" width="10.140625" style="1" customWidth="1"/>
    <col min="16132" max="16136" width="10" style="1" customWidth="1"/>
    <col min="16137" max="16137" width="42.5703125" style="1" customWidth="1"/>
    <col min="16138" max="16384" width="9.140625" style="1"/>
  </cols>
  <sheetData>
    <row r="1" spans="1:9" ht="11.25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11.2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15" customHeight="1" x14ac:dyDescent="0.2">
      <c r="A3" s="12" t="s">
        <v>1</v>
      </c>
      <c r="B3" s="13"/>
      <c r="C3" s="13"/>
      <c r="D3" s="13"/>
      <c r="E3" s="13"/>
      <c r="F3" s="13"/>
      <c r="G3" s="13"/>
      <c r="H3" s="13"/>
      <c r="I3" s="14"/>
    </row>
    <row r="4" spans="1:9" ht="11.25" customHeight="1" x14ac:dyDescent="0.2">
      <c r="A4" s="9"/>
      <c r="B4" s="10"/>
      <c r="C4" s="10"/>
      <c r="D4" s="10"/>
      <c r="E4" s="10"/>
      <c r="F4" s="10"/>
      <c r="G4" s="10"/>
      <c r="H4" s="10"/>
      <c r="I4" s="11"/>
    </row>
    <row r="5" spans="1:9" ht="15.75" customHeight="1" x14ac:dyDescent="0.2">
      <c r="A5" s="12" t="s">
        <v>2</v>
      </c>
      <c r="B5" s="13"/>
      <c r="C5" s="13"/>
      <c r="D5" s="13"/>
      <c r="E5" s="13"/>
      <c r="F5" s="13"/>
      <c r="G5" s="13"/>
      <c r="H5" s="13"/>
      <c r="I5" s="14"/>
    </row>
    <row r="6" spans="1:9" ht="11.25" customHeight="1" x14ac:dyDescent="0.2">
      <c r="A6" s="9"/>
      <c r="B6" s="10"/>
      <c r="C6" s="10"/>
      <c r="D6" s="10"/>
      <c r="E6" s="10"/>
      <c r="F6" s="10"/>
      <c r="G6" s="10"/>
      <c r="H6" s="10"/>
      <c r="I6" s="11"/>
    </row>
    <row r="7" spans="1:9" ht="11.25" customHeight="1" x14ac:dyDescent="0.2">
      <c r="A7" s="9"/>
      <c r="B7" s="10"/>
      <c r="C7" s="10"/>
      <c r="D7" s="10"/>
      <c r="E7" s="10"/>
      <c r="F7" s="10"/>
      <c r="G7" s="10"/>
      <c r="H7" s="10"/>
      <c r="I7" s="11"/>
    </row>
    <row r="8" spans="1:9" ht="12" customHeight="1" thickBot="1" x14ac:dyDescent="0.25">
      <c r="A8" s="15"/>
      <c r="B8" s="16"/>
      <c r="C8" s="16"/>
      <c r="D8" s="16"/>
      <c r="E8" s="16"/>
      <c r="F8" s="16"/>
      <c r="G8" s="16"/>
      <c r="H8" s="16"/>
      <c r="I8" s="17"/>
    </row>
    <row r="9" spans="1:9" ht="20.25" x14ac:dyDescent="0.2">
      <c r="A9" s="2" t="s">
        <v>45</v>
      </c>
      <c r="B9" s="3"/>
      <c r="C9" s="3"/>
      <c r="D9" s="3"/>
      <c r="E9" s="3"/>
      <c r="F9" s="3"/>
      <c r="G9" s="3"/>
      <c r="H9" s="3"/>
      <c r="I9" s="4"/>
    </row>
    <row r="10" spans="1:9" ht="16.5" thickBot="1" x14ac:dyDescent="0.25">
      <c r="A10" s="18" t="s">
        <v>46</v>
      </c>
      <c r="B10" s="19"/>
      <c r="C10" s="19"/>
      <c r="D10" s="19"/>
      <c r="E10" s="19"/>
      <c r="F10" s="19"/>
      <c r="G10" s="19"/>
      <c r="H10" s="19"/>
      <c r="I10" s="20"/>
    </row>
    <row r="11" spans="1:9" ht="16.5" thickBot="1" x14ac:dyDescent="0.25">
      <c r="A11" s="21" t="s">
        <v>3</v>
      </c>
      <c r="B11" s="22"/>
      <c r="C11" s="22"/>
      <c r="D11" s="22"/>
      <c r="E11" s="22"/>
      <c r="F11" s="22"/>
      <c r="G11" s="22"/>
      <c r="H11" s="22"/>
      <c r="I11" s="23"/>
    </row>
    <row r="12" spans="1:9" ht="16.5" thickBot="1" x14ac:dyDescent="0.25">
      <c r="A12" s="64"/>
      <c r="B12" s="25">
        <v>0</v>
      </c>
      <c r="C12" s="24"/>
      <c r="D12" s="24"/>
      <c r="E12" s="24"/>
      <c r="F12" s="24"/>
      <c r="G12" s="24"/>
      <c r="H12" s="24"/>
      <c r="I12" s="26"/>
    </row>
    <row r="13" spans="1:9" ht="12" thickBot="1" x14ac:dyDescent="0.25">
      <c r="A13" s="27" t="s">
        <v>47</v>
      </c>
      <c r="B13" s="28"/>
      <c r="C13" s="28"/>
      <c r="D13" s="28"/>
      <c r="E13" s="28"/>
      <c r="F13" s="28"/>
      <c r="G13" s="28"/>
      <c r="H13" s="28"/>
      <c r="I13" s="29"/>
    </row>
    <row r="14" spans="1:9" ht="12" thickBot="1" x14ac:dyDescent="0.25">
      <c r="A14" s="30" t="s">
        <v>4</v>
      </c>
      <c r="B14" s="31" t="s">
        <v>5</v>
      </c>
      <c r="C14" s="32"/>
      <c r="D14" s="31" t="s">
        <v>6</v>
      </c>
      <c r="E14" s="31" t="s">
        <v>7</v>
      </c>
      <c r="F14" s="32" t="s">
        <v>8</v>
      </c>
      <c r="G14" s="32" t="s">
        <v>9</v>
      </c>
      <c r="H14" s="32" t="s">
        <v>10</v>
      </c>
      <c r="I14" s="33" t="s">
        <v>11</v>
      </c>
    </row>
    <row r="15" spans="1:9" x14ac:dyDescent="0.2">
      <c r="A15" s="73" t="s">
        <v>48</v>
      </c>
      <c r="B15" s="74">
        <v>55.85</v>
      </c>
      <c r="C15" s="36"/>
      <c r="D15" s="70">
        <f>ROUND(B15*$B$12,2)</f>
        <v>0</v>
      </c>
      <c r="E15" s="59">
        <f>ROUND(B15*0.1,2)</f>
        <v>5.59</v>
      </c>
      <c r="F15" s="70">
        <f>ROUND(B15*0.05,2)</f>
        <v>2.79</v>
      </c>
      <c r="G15" s="71">
        <f>ROUND(B15*0.05,2)</f>
        <v>2.79</v>
      </c>
      <c r="H15" s="71">
        <f>ROUND(B15*0.05,2)</f>
        <v>2.79</v>
      </c>
      <c r="I15" s="39">
        <f>SUM(B15:H15)</f>
        <v>69.810000000000016</v>
      </c>
    </row>
    <row r="16" spans="1:9" x14ac:dyDescent="0.2">
      <c r="A16" s="40" t="s">
        <v>12</v>
      </c>
      <c r="B16" s="41">
        <v>7.26</v>
      </c>
      <c r="C16" s="59"/>
      <c r="D16" s="70">
        <f>ROUND(B16*$B$12,2)</f>
        <v>0</v>
      </c>
      <c r="E16" s="59">
        <f>ROUND(B16*0.1,2)</f>
        <v>0.73</v>
      </c>
      <c r="F16" s="70">
        <f>ROUND(B16*0.05,2)</f>
        <v>0.36</v>
      </c>
      <c r="G16" s="71">
        <f>ROUND(B16*0.05,2)</f>
        <v>0.36</v>
      </c>
      <c r="H16" s="71">
        <f>ROUND(B16*0.05,2)</f>
        <v>0.36</v>
      </c>
      <c r="I16" s="39">
        <f>SUM(B16,D16,E16,F16,G16,H16)</f>
        <v>9.0699999999999985</v>
      </c>
    </row>
    <row r="17" spans="1:9" ht="12" thickBot="1" x14ac:dyDescent="0.25">
      <c r="A17" s="44" t="s">
        <v>11</v>
      </c>
      <c r="B17" s="45"/>
      <c r="C17" s="45"/>
      <c r="D17" s="45"/>
      <c r="E17" s="45"/>
      <c r="F17" s="45"/>
      <c r="G17" s="45"/>
      <c r="H17" s="46"/>
      <c r="I17" s="69">
        <f>SUM(I15:I16)</f>
        <v>78.88000000000001</v>
      </c>
    </row>
    <row r="18" spans="1:9" ht="12" thickBot="1" x14ac:dyDescent="0.25">
      <c r="A18" s="27" t="s">
        <v>49</v>
      </c>
      <c r="B18" s="28"/>
      <c r="C18" s="28"/>
      <c r="D18" s="28"/>
      <c r="E18" s="28"/>
      <c r="F18" s="28"/>
      <c r="G18" s="28"/>
      <c r="H18" s="28"/>
      <c r="I18" s="29"/>
    </row>
    <row r="19" spans="1:9" ht="12" thickBot="1" x14ac:dyDescent="0.25">
      <c r="A19" s="27" t="s">
        <v>13</v>
      </c>
      <c r="B19" s="28"/>
      <c r="C19" s="28"/>
      <c r="D19" s="28"/>
      <c r="E19" s="28"/>
      <c r="F19" s="28"/>
      <c r="G19" s="28"/>
      <c r="H19" s="28"/>
      <c r="I19" s="29"/>
    </row>
    <row r="20" spans="1:9" ht="12" thickBot="1" x14ac:dyDescent="0.25">
      <c r="A20" s="30" t="s">
        <v>4</v>
      </c>
      <c r="B20" s="31" t="s">
        <v>5</v>
      </c>
      <c r="C20" s="32"/>
      <c r="D20" s="31" t="s">
        <v>6</v>
      </c>
      <c r="E20" s="31" t="s">
        <v>7</v>
      </c>
      <c r="F20" s="32" t="s">
        <v>8</v>
      </c>
      <c r="G20" s="32" t="s">
        <v>9</v>
      </c>
      <c r="H20" s="32" t="s">
        <v>10</v>
      </c>
      <c r="I20" s="33" t="s">
        <v>11</v>
      </c>
    </row>
    <row r="21" spans="1:9" x14ac:dyDescent="0.2">
      <c r="A21" s="34" t="s">
        <v>42</v>
      </c>
      <c r="B21" s="35">
        <v>73.400000000000006</v>
      </c>
      <c r="C21" s="36"/>
      <c r="D21" s="70">
        <f>ROUND(B21*$B$12,2)</f>
        <v>0</v>
      </c>
      <c r="E21" s="59">
        <f>ROUND(B21*0.1,2)</f>
        <v>7.34</v>
      </c>
      <c r="F21" s="70">
        <f>ROUND(B21*0.05,2)</f>
        <v>3.67</v>
      </c>
      <c r="G21" s="71">
        <f>ROUND(B21*0.05,2)</f>
        <v>3.67</v>
      </c>
      <c r="H21" s="71">
        <f>ROUND(B21*0.05,2)</f>
        <v>3.67</v>
      </c>
      <c r="I21" s="39">
        <f>SUM(B21:H21)</f>
        <v>91.750000000000014</v>
      </c>
    </row>
    <row r="22" spans="1:9" x14ac:dyDescent="0.2">
      <c r="A22" s="40" t="s">
        <v>12</v>
      </c>
      <c r="B22" s="41">
        <v>7.26</v>
      </c>
      <c r="C22" s="59"/>
      <c r="D22" s="70">
        <f>ROUND(B22*$B$12,2)</f>
        <v>0</v>
      </c>
      <c r="E22" s="59">
        <f>ROUND(B22*0.1,2)</f>
        <v>0.73</v>
      </c>
      <c r="F22" s="70">
        <f>ROUND(B22*0.05,2)</f>
        <v>0.36</v>
      </c>
      <c r="G22" s="71">
        <f>ROUND(B22*0.05,2)</f>
        <v>0.36</v>
      </c>
      <c r="H22" s="71">
        <f>ROUND(B22*0.05,2)</f>
        <v>0.36</v>
      </c>
      <c r="I22" s="39">
        <f>SUM(B22,D22,E22,F22,G22,H22)</f>
        <v>9.0699999999999985</v>
      </c>
    </row>
    <row r="23" spans="1:9" x14ac:dyDescent="0.2">
      <c r="A23" s="44" t="s">
        <v>11</v>
      </c>
      <c r="B23" s="45"/>
      <c r="C23" s="45"/>
      <c r="D23" s="45"/>
      <c r="E23" s="45"/>
      <c r="F23" s="45"/>
      <c r="G23" s="45"/>
      <c r="H23" s="46"/>
      <c r="I23" s="47">
        <f>SUM(I22,I21)</f>
        <v>100.82000000000001</v>
      </c>
    </row>
    <row r="24" spans="1:9" x14ac:dyDescent="0.2">
      <c r="A24" s="48" t="s">
        <v>43</v>
      </c>
      <c r="B24" s="49">
        <v>90.87</v>
      </c>
      <c r="C24" s="50"/>
      <c r="D24" s="51">
        <f>ROUND(B21*$B$12,2)</f>
        <v>0</v>
      </c>
      <c r="E24" s="75">
        <f>ROUND(B24*0.1,2)</f>
        <v>9.09</v>
      </c>
      <c r="F24" s="75">
        <f>ROUND(B24*0.05,2)</f>
        <v>4.54</v>
      </c>
      <c r="G24" s="50">
        <f>ROUND(B24*0.05,2)</f>
        <v>4.54</v>
      </c>
      <c r="H24" s="50">
        <f>ROUND(B24*0.05,2)</f>
        <v>4.54</v>
      </c>
      <c r="I24" s="72">
        <f>SUM(B24:H24)</f>
        <v>113.58000000000003</v>
      </c>
    </row>
    <row r="25" spans="1:9" x14ac:dyDescent="0.2">
      <c r="A25" s="52" t="s">
        <v>12</v>
      </c>
      <c r="B25" s="53">
        <v>7.26</v>
      </c>
      <c r="C25" s="60"/>
      <c r="D25" s="51">
        <f>ROUND(B22*$B$12,2)</f>
        <v>0</v>
      </c>
      <c r="E25" s="75">
        <f>ROUND(B25*0.1,2)</f>
        <v>0.73</v>
      </c>
      <c r="F25" s="75">
        <f>ROUND(B25*0.05,2)</f>
        <v>0.36</v>
      </c>
      <c r="G25" s="50">
        <f>ROUND(B25*0.05,2)</f>
        <v>0.36</v>
      </c>
      <c r="H25" s="50">
        <f>ROUND(B25*0.05,2)</f>
        <v>0.36</v>
      </c>
      <c r="I25" s="72">
        <f>SUM(B25,D25,E25,F25,G25,H25)</f>
        <v>9.0699999999999985</v>
      </c>
    </row>
    <row r="26" spans="1:9" x14ac:dyDescent="0.2">
      <c r="A26" s="54" t="s">
        <v>11</v>
      </c>
      <c r="B26" s="55"/>
      <c r="C26" s="56"/>
      <c r="D26" s="55"/>
      <c r="E26" s="55"/>
      <c r="F26" s="55"/>
      <c r="G26" s="55"/>
      <c r="H26" s="57"/>
      <c r="I26" s="58">
        <f>SUM(I25,I24)</f>
        <v>122.65000000000002</v>
      </c>
    </row>
    <row r="27" spans="1:9" x14ac:dyDescent="0.2">
      <c r="A27" s="34" t="s">
        <v>44</v>
      </c>
      <c r="B27" s="35">
        <v>125.82</v>
      </c>
      <c r="C27" s="59"/>
      <c r="D27" s="70">
        <f>ROUND(B27*$B$12,2)</f>
        <v>0</v>
      </c>
      <c r="E27" s="59">
        <f>ROUND(B27*0.1,2)</f>
        <v>12.58</v>
      </c>
      <c r="F27" s="70">
        <f>ROUND(B27*0.05,2)</f>
        <v>6.29</v>
      </c>
      <c r="G27" s="71">
        <f>ROUND(B27*0.05,2)</f>
        <v>6.29</v>
      </c>
      <c r="H27" s="71">
        <f>ROUND(B27*0.05,2)</f>
        <v>6.29</v>
      </c>
      <c r="I27" s="39">
        <f>SUM(B27:H27)</f>
        <v>157.26999999999998</v>
      </c>
    </row>
    <row r="28" spans="1:9" x14ac:dyDescent="0.2">
      <c r="A28" s="40" t="s">
        <v>12</v>
      </c>
      <c r="B28" s="41">
        <v>7.26</v>
      </c>
      <c r="C28" s="59"/>
      <c r="D28" s="70">
        <f>ROUND(B28*$B$12,2)</f>
        <v>0</v>
      </c>
      <c r="E28" s="59">
        <f>ROUND(B28*0.1,2)</f>
        <v>0.73</v>
      </c>
      <c r="F28" s="70">
        <f>ROUND(B28*0.05,2)</f>
        <v>0.36</v>
      </c>
      <c r="G28" s="71">
        <f>ROUND(B28*0.05,2)</f>
        <v>0.36</v>
      </c>
      <c r="H28" s="71">
        <f>ROUND(B28*0.05,2)</f>
        <v>0.36</v>
      </c>
      <c r="I28" s="39">
        <f>SUM(B28,D28,E28,F28,G28,H28)</f>
        <v>9.0699999999999985</v>
      </c>
    </row>
    <row r="29" spans="1:9" x14ac:dyDescent="0.2">
      <c r="A29" s="44" t="s">
        <v>11</v>
      </c>
      <c r="B29" s="45"/>
      <c r="C29" s="45"/>
      <c r="D29" s="45"/>
      <c r="E29" s="45"/>
      <c r="F29" s="45"/>
      <c r="G29" s="45"/>
      <c r="H29" s="46"/>
      <c r="I29" s="47">
        <f>SUM(I28,I27)</f>
        <v>166.33999999999997</v>
      </c>
    </row>
    <row r="30" spans="1:9" x14ac:dyDescent="0.2">
      <c r="A30" s="52" t="s">
        <v>14</v>
      </c>
      <c r="B30" s="53">
        <v>186.98</v>
      </c>
      <c r="C30" s="50"/>
      <c r="D30" s="51">
        <f>ROUND(B27*$B$12,2)</f>
        <v>0</v>
      </c>
      <c r="E30" s="75">
        <f>ROUND(B30*0.1,2)</f>
        <v>18.7</v>
      </c>
      <c r="F30" s="75">
        <f>ROUND(B30*0.05,2)</f>
        <v>9.35</v>
      </c>
      <c r="G30" s="50">
        <f>ROUND(B30*0.05,2)</f>
        <v>9.35</v>
      </c>
      <c r="H30" s="50">
        <f>ROUND(B30*0.05,2)</f>
        <v>9.35</v>
      </c>
      <c r="I30" s="72">
        <f>SUM(B30:H30)</f>
        <v>233.72999999999996</v>
      </c>
    </row>
    <row r="31" spans="1:9" x14ac:dyDescent="0.2">
      <c r="A31" s="52" t="s">
        <v>12</v>
      </c>
      <c r="B31" s="53">
        <v>7.26</v>
      </c>
      <c r="C31" s="60"/>
      <c r="D31" s="51">
        <f>ROUND(B28*$B$12,2)</f>
        <v>0</v>
      </c>
      <c r="E31" s="75">
        <f>ROUND(B31*0.1,2)</f>
        <v>0.73</v>
      </c>
      <c r="F31" s="75">
        <f>ROUND(B31*0.05,2)</f>
        <v>0.36</v>
      </c>
      <c r="G31" s="50">
        <f>ROUND(B31*0.05,2)</f>
        <v>0.36</v>
      </c>
      <c r="H31" s="50">
        <f>ROUND(B31*0.05,2)</f>
        <v>0.36</v>
      </c>
      <c r="I31" s="72">
        <f>SUM(B31,D31,E31,F31,G31,H31)</f>
        <v>9.0699999999999985</v>
      </c>
    </row>
    <row r="32" spans="1:9" x14ac:dyDescent="0.2">
      <c r="A32" s="54" t="s">
        <v>11</v>
      </c>
      <c r="B32" s="55"/>
      <c r="C32" s="55"/>
      <c r="D32" s="55"/>
      <c r="E32" s="55"/>
      <c r="F32" s="55"/>
      <c r="G32" s="55"/>
      <c r="H32" s="57"/>
      <c r="I32" s="58">
        <f>SUM(I31,I30)</f>
        <v>242.79999999999995</v>
      </c>
    </row>
    <row r="33" spans="1:9" x14ac:dyDescent="0.2">
      <c r="A33" s="40" t="s">
        <v>15</v>
      </c>
      <c r="B33" s="41">
        <v>274.36</v>
      </c>
      <c r="C33" s="59"/>
      <c r="D33" s="70">
        <f>ROUND(B33*$B$12,2)</f>
        <v>0</v>
      </c>
      <c r="E33" s="59">
        <f>ROUND(B33*0.1,2)</f>
        <v>27.44</v>
      </c>
      <c r="F33" s="70">
        <f>ROUND(B33*0.05,2)</f>
        <v>13.72</v>
      </c>
      <c r="G33" s="71">
        <f>ROUND(B33*0.05,2)</f>
        <v>13.72</v>
      </c>
      <c r="H33" s="71">
        <f>ROUND(B33*0.05,2)</f>
        <v>13.72</v>
      </c>
      <c r="I33" s="39">
        <f>SUM(B33:H33)</f>
        <v>342.96000000000009</v>
      </c>
    </row>
    <row r="34" spans="1:9" x14ac:dyDescent="0.2">
      <c r="A34" s="40" t="s">
        <v>12</v>
      </c>
      <c r="B34" s="41">
        <v>7.26</v>
      </c>
      <c r="C34" s="59"/>
      <c r="D34" s="70">
        <f>ROUND(B34*$B$12,2)</f>
        <v>0</v>
      </c>
      <c r="E34" s="59">
        <f>ROUND(B34*0.1,2)</f>
        <v>0.73</v>
      </c>
      <c r="F34" s="70">
        <f>ROUND(B34*0.05,2)</f>
        <v>0.36</v>
      </c>
      <c r="G34" s="71">
        <f>ROUND(B34*0.05,2)</f>
        <v>0.36</v>
      </c>
      <c r="H34" s="71">
        <f>ROUND(B34*0.05,2)</f>
        <v>0.36</v>
      </c>
      <c r="I34" s="39">
        <f>SUM(B34,D34,E34,F34,G34,H34)</f>
        <v>9.0699999999999985</v>
      </c>
    </row>
    <row r="35" spans="1:9" x14ac:dyDescent="0.2">
      <c r="A35" s="44" t="s">
        <v>11</v>
      </c>
      <c r="B35" s="45"/>
      <c r="C35" s="45"/>
      <c r="D35" s="45"/>
      <c r="E35" s="45"/>
      <c r="F35" s="45"/>
      <c r="G35" s="45"/>
      <c r="H35" s="46"/>
      <c r="I35" s="47">
        <f>SUM(I34,I33)</f>
        <v>352.03000000000009</v>
      </c>
    </row>
    <row r="36" spans="1:9" x14ac:dyDescent="0.2">
      <c r="A36" s="52" t="s">
        <v>16</v>
      </c>
      <c r="B36" s="53">
        <v>361.74</v>
      </c>
      <c r="C36" s="50"/>
      <c r="D36" s="51">
        <f>ROUND(B33*$B$12,2)</f>
        <v>0</v>
      </c>
      <c r="E36" s="75">
        <f>ROUND(B36*0.1,2)</f>
        <v>36.17</v>
      </c>
      <c r="F36" s="75">
        <f>ROUND(B36*0.05,2)</f>
        <v>18.09</v>
      </c>
      <c r="G36" s="50">
        <f>ROUND(B36*0.05,2)</f>
        <v>18.09</v>
      </c>
      <c r="H36" s="50">
        <f>ROUND(B36*0.05,2)</f>
        <v>18.09</v>
      </c>
      <c r="I36" s="72">
        <f>SUM(B36:H36)</f>
        <v>452.17999999999995</v>
      </c>
    </row>
    <row r="37" spans="1:9" x14ac:dyDescent="0.2">
      <c r="A37" s="52" t="s">
        <v>12</v>
      </c>
      <c r="B37" s="53">
        <v>7.26</v>
      </c>
      <c r="C37" s="60"/>
      <c r="D37" s="51">
        <f>ROUND(B34*$B$12,2)</f>
        <v>0</v>
      </c>
      <c r="E37" s="75">
        <f>ROUND(B37*0.1,2)</f>
        <v>0.73</v>
      </c>
      <c r="F37" s="75">
        <f>ROUND(B37*0.05,2)</f>
        <v>0.36</v>
      </c>
      <c r="G37" s="50">
        <f>ROUND(B37*0.05,2)</f>
        <v>0.36</v>
      </c>
      <c r="H37" s="50">
        <f>ROUND(B37*0.05,2)</f>
        <v>0.36</v>
      </c>
      <c r="I37" s="72">
        <f>SUM(B37,D37,E37,F37,G37,H37)</f>
        <v>9.0699999999999985</v>
      </c>
    </row>
    <row r="38" spans="1:9" x14ac:dyDescent="0.2">
      <c r="A38" s="54" t="s">
        <v>11</v>
      </c>
      <c r="B38" s="55"/>
      <c r="C38" s="55"/>
      <c r="D38" s="55"/>
      <c r="E38" s="55"/>
      <c r="F38" s="55"/>
      <c r="G38" s="55"/>
      <c r="H38" s="57"/>
      <c r="I38" s="58">
        <f>SUM(I37,I36)</f>
        <v>461.24999999999994</v>
      </c>
    </row>
    <row r="39" spans="1:9" x14ac:dyDescent="0.2">
      <c r="A39" s="40" t="s">
        <v>50</v>
      </c>
      <c r="B39" s="41">
        <v>449.11</v>
      </c>
      <c r="C39" s="59"/>
      <c r="D39" s="70">
        <f>ROUND(B39*$B$12,2)</f>
        <v>0</v>
      </c>
      <c r="E39" s="59">
        <f>ROUND(B39*0.1,2)</f>
        <v>44.91</v>
      </c>
      <c r="F39" s="70">
        <f>ROUND(B39*0.05,2)</f>
        <v>22.46</v>
      </c>
      <c r="G39" s="71">
        <f>ROUND(B39*0.05,2)</f>
        <v>22.46</v>
      </c>
      <c r="H39" s="71">
        <f>ROUND(B39*0.05,2)</f>
        <v>22.46</v>
      </c>
      <c r="I39" s="39">
        <f>SUM(B39:H39)</f>
        <v>561.40000000000009</v>
      </c>
    </row>
    <row r="40" spans="1:9" x14ac:dyDescent="0.2">
      <c r="A40" s="40" t="s">
        <v>12</v>
      </c>
      <c r="B40" s="41">
        <v>7.26</v>
      </c>
      <c r="C40" s="59"/>
      <c r="D40" s="70">
        <f>ROUND(B40*$B$12,2)</f>
        <v>0</v>
      </c>
      <c r="E40" s="59">
        <f>ROUND(B40*0.1,2)</f>
        <v>0.73</v>
      </c>
      <c r="F40" s="70">
        <f>ROUND(B40*0.05,2)</f>
        <v>0.36</v>
      </c>
      <c r="G40" s="71">
        <f>ROUND(B40*0.05,2)</f>
        <v>0.36</v>
      </c>
      <c r="H40" s="71">
        <f>ROUND(B40*0.05,2)</f>
        <v>0.36</v>
      </c>
      <c r="I40" s="39">
        <f>SUM(B40,D40,E40,F40,G40,H40)</f>
        <v>9.0699999999999985</v>
      </c>
    </row>
    <row r="41" spans="1:9" x14ac:dyDescent="0.2">
      <c r="A41" s="44" t="s">
        <v>11</v>
      </c>
      <c r="B41" s="45"/>
      <c r="C41" s="45"/>
      <c r="D41" s="45"/>
      <c r="E41" s="45"/>
      <c r="F41" s="45"/>
      <c r="G41" s="45"/>
      <c r="H41" s="46"/>
      <c r="I41" s="47">
        <f>SUM(I40,I39)</f>
        <v>570.47000000000014</v>
      </c>
    </row>
    <row r="42" spans="1:9" x14ac:dyDescent="0.2">
      <c r="A42" s="52" t="s">
        <v>17</v>
      </c>
      <c r="B42" s="53">
        <v>536.48</v>
      </c>
      <c r="C42" s="50"/>
      <c r="D42" s="51">
        <f>ROUND(B39*$B$12,2)</f>
        <v>0</v>
      </c>
      <c r="E42" s="75">
        <f>ROUND(B42*0.1,2)</f>
        <v>53.65</v>
      </c>
      <c r="F42" s="75">
        <f>ROUND(B42*0.05,2)</f>
        <v>26.82</v>
      </c>
      <c r="G42" s="50">
        <f>ROUND(B42*0.05,2)</f>
        <v>26.82</v>
      </c>
      <c r="H42" s="50">
        <f>ROUND(B42*0.05,2)</f>
        <v>26.82</v>
      </c>
      <c r="I42" s="72">
        <f>SUM(B42:H42)</f>
        <v>670.59000000000015</v>
      </c>
    </row>
    <row r="43" spans="1:9" x14ac:dyDescent="0.2">
      <c r="A43" s="52" t="s">
        <v>12</v>
      </c>
      <c r="B43" s="53">
        <v>7.26</v>
      </c>
      <c r="C43" s="60"/>
      <c r="D43" s="51">
        <f>ROUND(B40*$B$12,2)</f>
        <v>0</v>
      </c>
      <c r="E43" s="75">
        <f>ROUND(B43*0.1,2)</f>
        <v>0.73</v>
      </c>
      <c r="F43" s="75">
        <f>ROUND(B43*0.05,2)</f>
        <v>0.36</v>
      </c>
      <c r="G43" s="50">
        <f>ROUND(B43*0.05,2)</f>
        <v>0.36</v>
      </c>
      <c r="H43" s="50">
        <f>ROUND(B43*0.05,2)</f>
        <v>0.36</v>
      </c>
      <c r="I43" s="72">
        <f>SUM(B43,D43,E43,F43,G43,H43)</f>
        <v>9.0699999999999985</v>
      </c>
    </row>
    <row r="44" spans="1:9" x14ac:dyDescent="0.2">
      <c r="A44" s="54" t="s">
        <v>11</v>
      </c>
      <c r="B44" s="55"/>
      <c r="C44" s="55"/>
      <c r="D44" s="55"/>
      <c r="E44" s="55"/>
      <c r="F44" s="55"/>
      <c r="G44" s="55"/>
      <c r="H44" s="57"/>
      <c r="I44" s="58">
        <f>SUM(I43,I42)</f>
        <v>679.6600000000002</v>
      </c>
    </row>
    <row r="45" spans="1:9" x14ac:dyDescent="0.2">
      <c r="A45" s="40" t="s">
        <v>18</v>
      </c>
      <c r="B45" s="41">
        <v>623.86</v>
      </c>
      <c r="C45" s="59"/>
      <c r="D45" s="70">
        <f>ROUND(B45*$B$12,2)</f>
        <v>0</v>
      </c>
      <c r="E45" s="59">
        <f>ROUND(B45*0.1,2)</f>
        <v>62.39</v>
      </c>
      <c r="F45" s="70">
        <f>ROUND(B45*0.05,2)</f>
        <v>31.19</v>
      </c>
      <c r="G45" s="71">
        <f>ROUND(B45*0.05,2)</f>
        <v>31.19</v>
      </c>
      <c r="H45" s="71">
        <f>ROUND(B45*0.05,2)</f>
        <v>31.19</v>
      </c>
      <c r="I45" s="39">
        <f>SUM(B45:H45)</f>
        <v>779.82000000000016</v>
      </c>
    </row>
    <row r="46" spans="1:9" x14ac:dyDescent="0.2">
      <c r="A46" s="40" t="s">
        <v>12</v>
      </c>
      <c r="B46" s="41">
        <v>7.26</v>
      </c>
      <c r="C46" s="59"/>
      <c r="D46" s="70">
        <f>ROUND(B46*$B$12,2)</f>
        <v>0</v>
      </c>
      <c r="E46" s="59">
        <f>ROUND(B46*0.1,2)</f>
        <v>0.73</v>
      </c>
      <c r="F46" s="70">
        <f>ROUND(B46*0.05,2)</f>
        <v>0.36</v>
      </c>
      <c r="G46" s="71">
        <f>ROUND(B46*0.05,2)</f>
        <v>0.36</v>
      </c>
      <c r="H46" s="71">
        <f>ROUND(B46*0.05,2)</f>
        <v>0.36</v>
      </c>
      <c r="I46" s="39">
        <f>SUM(B46,D46,E46,F46,G46,H46)</f>
        <v>9.0699999999999985</v>
      </c>
    </row>
    <row r="47" spans="1:9" x14ac:dyDescent="0.2">
      <c r="A47" s="44" t="s">
        <v>11</v>
      </c>
      <c r="B47" s="45"/>
      <c r="C47" s="45"/>
      <c r="D47" s="45"/>
      <c r="E47" s="45"/>
      <c r="F47" s="45"/>
      <c r="G47" s="45"/>
      <c r="H47" s="46"/>
      <c r="I47" s="47">
        <f>SUM(I46,I45)</f>
        <v>788.89000000000021</v>
      </c>
    </row>
    <row r="48" spans="1:9" x14ac:dyDescent="0.2">
      <c r="A48" s="52" t="s">
        <v>19</v>
      </c>
      <c r="B48" s="53">
        <v>711.24</v>
      </c>
      <c r="C48" s="50"/>
      <c r="D48" s="51">
        <f>ROUND(B45*$B$12,2)</f>
        <v>0</v>
      </c>
      <c r="E48" s="75">
        <f>ROUND(B48*0.1,2)</f>
        <v>71.12</v>
      </c>
      <c r="F48" s="75">
        <f>ROUND(B48*0.05,2)</f>
        <v>35.56</v>
      </c>
      <c r="G48" s="50">
        <f>ROUND(B48*0.05,2)</f>
        <v>35.56</v>
      </c>
      <c r="H48" s="50">
        <f>ROUND(B48*0.05,2)</f>
        <v>35.56</v>
      </c>
      <c r="I48" s="72">
        <f>SUM(B48:H48)</f>
        <v>889.04</v>
      </c>
    </row>
    <row r="49" spans="1:9" x14ac:dyDescent="0.2">
      <c r="A49" s="52" t="s">
        <v>12</v>
      </c>
      <c r="B49" s="53">
        <v>7.26</v>
      </c>
      <c r="C49" s="60"/>
      <c r="D49" s="51">
        <f>ROUND(B46*$B$12,2)</f>
        <v>0</v>
      </c>
      <c r="E49" s="75">
        <f>ROUND(B49*0.1,2)</f>
        <v>0.73</v>
      </c>
      <c r="F49" s="75">
        <f>ROUND(B49*0.05,2)</f>
        <v>0.36</v>
      </c>
      <c r="G49" s="50">
        <f>ROUND(B49*0.05,2)</f>
        <v>0.36</v>
      </c>
      <c r="H49" s="50">
        <f>ROUND(B49*0.05,2)</f>
        <v>0.36</v>
      </c>
      <c r="I49" s="72">
        <f>SUM(B49,D49,E49,F49,G49,H49)</f>
        <v>9.0699999999999985</v>
      </c>
    </row>
    <row r="50" spans="1:9" x14ac:dyDescent="0.2">
      <c r="A50" s="54" t="s">
        <v>11</v>
      </c>
      <c r="B50" s="55"/>
      <c r="C50" s="55"/>
      <c r="D50" s="55"/>
      <c r="E50" s="55"/>
      <c r="F50" s="55"/>
      <c r="G50" s="55"/>
      <c r="H50" s="57"/>
      <c r="I50" s="58">
        <f>SUM(I49,I48)</f>
        <v>898.11</v>
      </c>
    </row>
    <row r="51" spans="1:9" x14ac:dyDescent="0.2">
      <c r="A51" s="40" t="s">
        <v>20</v>
      </c>
      <c r="B51" s="41">
        <v>798.61</v>
      </c>
      <c r="C51" s="59"/>
      <c r="D51" s="70">
        <f>ROUND(B51*$B$12,2)</f>
        <v>0</v>
      </c>
      <c r="E51" s="59">
        <f>ROUND(B51*0.1,2)</f>
        <v>79.86</v>
      </c>
      <c r="F51" s="70">
        <f>ROUND(B51*0.05,2)</f>
        <v>39.93</v>
      </c>
      <c r="G51" s="71">
        <f>ROUND(B51*0.05,2)</f>
        <v>39.93</v>
      </c>
      <c r="H51" s="71">
        <f>ROUND(B51*0.05,2)</f>
        <v>39.93</v>
      </c>
      <c r="I51" s="39">
        <f>SUM(B51:H51)</f>
        <v>998.25999999999988</v>
      </c>
    </row>
    <row r="52" spans="1:9" x14ac:dyDescent="0.2">
      <c r="A52" s="40" t="s">
        <v>12</v>
      </c>
      <c r="B52" s="41">
        <v>7.26</v>
      </c>
      <c r="C52" s="59"/>
      <c r="D52" s="70">
        <f>ROUND(B52*$B$12,2)</f>
        <v>0</v>
      </c>
      <c r="E52" s="59">
        <f>ROUND(B52*0.1,2)</f>
        <v>0.73</v>
      </c>
      <c r="F52" s="70">
        <f>ROUND(B52*0.05,2)</f>
        <v>0.36</v>
      </c>
      <c r="G52" s="71">
        <f>ROUND(B52*0.05,2)</f>
        <v>0.36</v>
      </c>
      <c r="H52" s="71">
        <f>ROUND(B52*0.05,2)</f>
        <v>0.36</v>
      </c>
      <c r="I52" s="39">
        <f>SUM(B52,D52,E52,F52,G52,H52)</f>
        <v>9.0699999999999985</v>
      </c>
    </row>
    <row r="53" spans="1:9" x14ac:dyDescent="0.2">
      <c r="A53" s="44" t="s">
        <v>11</v>
      </c>
      <c r="B53" s="45"/>
      <c r="C53" s="45"/>
      <c r="D53" s="45"/>
      <c r="E53" s="45"/>
      <c r="F53" s="45"/>
      <c r="G53" s="45"/>
      <c r="H53" s="46"/>
      <c r="I53" s="47">
        <f>SUM(I52,I51)</f>
        <v>1007.3299999999999</v>
      </c>
    </row>
    <row r="54" spans="1:9" ht="11.25" customHeight="1" x14ac:dyDescent="0.2">
      <c r="A54" s="52" t="s">
        <v>21</v>
      </c>
      <c r="B54" s="53">
        <v>885.99</v>
      </c>
      <c r="C54" s="50"/>
      <c r="D54" s="51">
        <f>ROUND(B51*$B$12,2)</f>
        <v>0</v>
      </c>
      <c r="E54" s="75">
        <f>ROUND(B54*0.1,2)</f>
        <v>88.6</v>
      </c>
      <c r="F54" s="75">
        <f>ROUND(B54*0.05,2)</f>
        <v>44.3</v>
      </c>
      <c r="G54" s="50">
        <f>ROUND(B54*0.05,2)</f>
        <v>44.3</v>
      </c>
      <c r="H54" s="50">
        <f>ROUND(B54*0.05,2)</f>
        <v>44.3</v>
      </c>
      <c r="I54" s="72">
        <f>SUM(B54:H54)</f>
        <v>1107.49</v>
      </c>
    </row>
    <row r="55" spans="1:9" x14ac:dyDescent="0.2">
      <c r="A55" s="52" t="s">
        <v>12</v>
      </c>
      <c r="B55" s="53">
        <v>7.26</v>
      </c>
      <c r="C55" s="60"/>
      <c r="D55" s="51">
        <f>ROUND(B52*$B$12,2)</f>
        <v>0</v>
      </c>
      <c r="E55" s="75">
        <f>ROUND(B55*0.1,2)</f>
        <v>0.73</v>
      </c>
      <c r="F55" s="75">
        <f>ROUND(B55*0.05,2)</f>
        <v>0.36</v>
      </c>
      <c r="G55" s="50">
        <f>ROUND(B55*0.05,2)</f>
        <v>0.36</v>
      </c>
      <c r="H55" s="50">
        <f>ROUND(B55*0.05,2)</f>
        <v>0.36</v>
      </c>
      <c r="I55" s="72">
        <f>SUM(B55,D55,E55,F55,G55,H55)</f>
        <v>9.0699999999999985</v>
      </c>
    </row>
    <row r="56" spans="1:9" ht="11.25" customHeight="1" x14ac:dyDescent="0.2">
      <c r="A56" s="54" t="s">
        <v>11</v>
      </c>
      <c r="B56" s="55"/>
      <c r="C56" s="55"/>
      <c r="D56" s="55"/>
      <c r="E56" s="55"/>
      <c r="F56" s="55"/>
      <c r="G56" s="55"/>
      <c r="H56" s="57"/>
      <c r="I56" s="58">
        <f>SUM(I55,I54)</f>
        <v>1116.56</v>
      </c>
    </row>
    <row r="57" spans="1:9" x14ac:dyDescent="0.2">
      <c r="A57" s="40" t="s">
        <v>51</v>
      </c>
      <c r="B57" s="41">
        <v>973.36</v>
      </c>
      <c r="C57" s="59"/>
      <c r="D57" s="70">
        <f>ROUND(B57*$B$12,2)</f>
        <v>0</v>
      </c>
      <c r="E57" s="59">
        <f>ROUND(B57*0.1,2)</f>
        <v>97.34</v>
      </c>
      <c r="F57" s="70">
        <f>ROUND(B57*0.05,2)</f>
        <v>48.67</v>
      </c>
      <c r="G57" s="71">
        <f>ROUND(B57*0.05,2)</f>
        <v>48.67</v>
      </c>
      <c r="H57" s="71">
        <f>ROUND(B57*0.05,2)</f>
        <v>48.67</v>
      </c>
      <c r="I57" s="39">
        <f>SUM(B57:H57)</f>
        <v>1216.7100000000003</v>
      </c>
    </row>
    <row r="58" spans="1:9" x14ac:dyDescent="0.2">
      <c r="A58" s="40" t="s">
        <v>12</v>
      </c>
      <c r="B58" s="41">
        <v>7.26</v>
      </c>
      <c r="C58" s="59"/>
      <c r="D58" s="70">
        <f>ROUND(B58*$B$12,2)</f>
        <v>0</v>
      </c>
      <c r="E58" s="59">
        <f>ROUND(B58*0.1,2)</f>
        <v>0.73</v>
      </c>
      <c r="F58" s="70">
        <f>ROUND(B58*0.05,2)</f>
        <v>0.36</v>
      </c>
      <c r="G58" s="71">
        <f>ROUND(B58*0.05,2)</f>
        <v>0.36</v>
      </c>
      <c r="H58" s="71">
        <f>ROUND(B58*0.05,2)</f>
        <v>0.36</v>
      </c>
      <c r="I58" s="39">
        <f>SUM(B58,D58,E58,F58,G58,H58)</f>
        <v>9.0699999999999985</v>
      </c>
    </row>
    <row r="59" spans="1:9" x14ac:dyDescent="0.2">
      <c r="A59" s="44" t="s">
        <v>11</v>
      </c>
      <c r="B59" s="45"/>
      <c r="C59" s="45"/>
      <c r="D59" s="45"/>
      <c r="E59" s="45"/>
      <c r="F59" s="45"/>
      <c r="G59" s="45"/>
      <c r="H59" s="46"/>
      <c r="I59" s="47">
        <f>SUM(I58,I57)</f>
        <v>1225.7800000000002</v>
      </c>
    </row>
    <row r="60" spans="1:9" x14ac:dyDescent="0.2">
      <c r="A60" s="52" t="s">
        <v>52</v>
      </c>
      <c r="B60" s="53">
        <v>1060.74</v>
      </c>
      <c r="C60" s="50"/>
      <c r="D60" s="51">
        <f>ROUND(B57*$B$12,2)</f>
        <v>0</v>
      </c>
      <c r="E60" s="75">
        <f>ROUND(B60*0.1,2)</f>
        <v>106.07</v>
      </c>
      <c r="F60" s="75">
        <f>ROUND(B60*0.05,2)</f>
        <v>53.04</v>
      </c>
      <c r="G60" s="50">
        <f>ROUND(B60*0.05,2)</f>
        <v>53.04</v>
      </c>
      <c r="H60" s="50">
        <f>ROUND(B60*0.05,2)</f>
        <v>53.04</v>
      </c>
      <c r="I60" s="72">
        <f>SUM(B60:H60)</f>
        <v>1325.9299999999998</v>
      </c>
    </row>
    <row r="61" spans="1:9" x14ac:dyDescent="0.2">
      <c r="A61" s="52" t="s">
        <v>12</v>
      </c>
      <c r="B61" s="53">
        <v>7.26</v>
      </c>
      <c r="C61" s="60"/>
      <c r="D61" s="51">
        <f>ROUND(B58*$B$12,2)</f>
        <v>0</v>
      </c>
      <c r="E61" s="75">
        <f>ROUND(B61*0.1,2)</f>
        <v>0.73</v>
      </c>
      <c r="F61" s="75">
        <f>ROUND(B61*0.05,2)</f>
        <v>0.36</v>
      </c>
      <c r="G61" s="50">
        <f>ROUND(B61*0.05,2)</f>
        <v>0.36</v>
      </c>
      <c r="H61" s="50">
        <f>ROUND(B61*0.05,2)</f>
        <v>0.36</v>
      </c>
      <c r="I61" s="72">
        <f>SUM(B61,D61,E61,F61,G61,H61)</f>
        <v>9.0699999999999985</v>
      </c>
    </row>
    <row r="62" spans="1:9" x14ac:dyDescent="0.2">
      <c r="A62" s="54" t="s">
        <v>11</v>
      </c>
      <c r="B62" s="55"/>
      <c r="C62" s="55"/>
      <c r="D62" s="55"/>
      <c r="E62" s="55"/>
      <c r="F62" s="55"/>
      <c r="G62" s="55"/>
      <c r="H62" s="57"/>
      <c r="I62" s="58">
        <f>SUM(I61,I60)</f>
        <v>1334.9999999999998</v>
      </c>
    </row>
    <row r="63" spans="1:9" x14ac:dyDescent="0.2">
      <c r="A63" s="40" t="s">
        <v>22</v>
      </c>
      <c r="B63" s="41">
        <v>1148.1099999999999</v>
      </c>
      <c r="C63" s="59"/>
      <c r="D63" s="70">
        <f>ROUND(B63*$B$12,2)</f>
        <v>0</v>
      </c>
      <c r="E63" s="59">
        <f>ROUND(B63*0.1,2)</f>
        <v>114.81</v>
      </c>
      <c r="F63" s="70">
        <f>ROUND(B63*0.05,2)</f>
        <v>57.41</v>
      </c>
      <c r="G63" s="71">
        <f>ROUND(B63*0.05,2)</f>
        <v>57.41</v>
      </c>
      <c r="H63" s="71">
        <f>ROUND(B63*0.05,2)</f>
        <v>57.41</v>
      </c>
      <c r="I63" s="39">
        <f>SUM(B63:H63)</f>
        <v>1435.15</v>
      </c>
    </row>
    <row r="64" spans="1:9" x14ac:dyDescent="0.2">
      <c r="A64" s="40" t="s">
        <v>12</v>
      </c>
      <c r="B64" s="41">
        <v>7.26</v>
      </c>
      <c r="C64" s="59"/>
      <c r="D64" s="70">
        <f>ROUND(B64*$B$12,2)</f>
        <v>0</v>
      </c>
      <c r="E64" s="59">
        <f>ROUND(B64*0.1,2)</f>
        <v>0.73</v>
      </c>
      <c r="F64" s="70">
        <f>ROUND(B64*0.05,2)</f>
        <v>0.36</v>
      </c>
      <c r="G64" s="71">
        <f>ROUND(B64*0.05,2)</f>
        <v>0.36</v>
      </c>
      <c r="H64" s="71">
        <f>ROUND(B64*0.05,2)</f>
        <v>0.36</v>
      </c>
      <c r="I64" s="39">
        <f>SUM(B64,D64,E64,F64,G64,H64)</f>
        <v>9.0699999999999985</v>
      </c>
    </row>
    <row r="65" spans="1:9" x14ac:dyDescent="0.2">
      <c r="A65" s="44" t="s">
        <v>11</v>
      </c>
      <c r="B65" s="45"/>
      <c r="C65" s="45"/>
      <c r="D65" s="45"/>
      <c r="E65" s="45"/>
      <c r="F65" s="45"/>
      <c r="G65" s="45"/>
      <c r="H65" s="46"/>
      <c r="I65" s="47">
        <f>SUM(I64,I63)</f>
        <v>1444.22</v>
      </c>
    </row>
    <row r="66" spans="1:9" x14ac:dyDescent="0.2">
      <c r="A66" s="52" t="s">
        <v>23</v>
      </c>
      <c r="B66" s="53">
        <v>1235.49</v>
      </c>
      <c r="C66" s="50"/>
      <c r="D66" s="51">
        <f>ROUND(B63*$B$12,2)</f>
        <v>0</v>
      </c>
      <c r="E66" s="75">
        <f>ROUND(B66*0.1,2)</f>
        <v>123.55</v>
      </c>
      <c r="F66" s="75">
        <f>ROUND(B66*0.05,2)</f>
        <v>61.77</v>
      </c>
      <c r="G66" s="50">
        <f>ROUND(B66*0.05,2)</f>
        <v>61.77</v>
      </c>
      <c r="H66" s="50">
        <f>ROUND(B66*0.05,2)</f>
        <v>61.77</v>
      </c>
      <c r="I66" s="72">
        <f>SUM(B66:H66)</f>
        <v>1544.35</v>
      </c>
    </row>
    <row r="67" spans="1:9" x14ac:dyDescent="0.2">
      <c r="A67" s="52" t="s">
        <v>12</v>
      </c>
      <c r="B67" s="53">
        <v>7.26</v>
      </c>
      <c r="C67" s="60"/>
      <c r="D67" s="51">
        <f>ROUND(B64*$B$12,2)</f>
        <v>0</v>
      </c>
      <c r="E67" s="75">
        <f>ROUND(B67*0.1,2)</f>
        <v>0.73</v>
      </c>
      <c r="F67" s="75">
        <f>ROUND(B67*0.05,2)</f>
        <v>0.36</v>
      </c>
      <c r="G67" s="50">
        <f>ROUND(B67*0.05,2)</f>
        <v>0.36</v>
      </c>
      <c r="H67" s="50">
        <f>ROUND(B67*0.05,2)</f>
        <v>0.36</v>
      </c>
      <c r="I67" s="72">
        <f>SUM(B67,D67,E67,F67,G67,H67)</f>
        <v>9.0699999999999985</v>
      </c>
    </row>
    <row r="68" spans="1:9" x14ac:dyDescent="0.2">
      <c r="A68" s="54" t="s">
        <v>11</v>
      </c>
      <c r="B68" s="55"/>
      <c r="C68" s="55"/>
      <c r="D68" s="55"/>
      <c r="E68" s="55"/>
      <c r="F68" s="55"/>
      <c r="G68" s="55"/>
      <c r="H68" s="57"/>
      <c r="I68" s="58">
        <f>SUM(I67,I66)</f>
        <v>1553.4199999999998</v>
      </c>
    </row>
    <row r="69" spans="1:9" x14ac:dyDescent="0.2">
      <c r="A69" s="34" t="s">
        <v>24</v>
      </c>
      <c r="B69" s="35">
        <v>1322.87</v>
      </c>
      <c r="C69" s="59"/>
      <c r="D69" s="70">
        <f>ROUND(B69*$B$12,2)</f>
        <v>0</v>
      </c>
      <c r="E69" s="59">
        <f>ROUND(B69*0.1,2)</f>
        <v>132.29</v>
      </c>
      <c r="F69" s="70">
        <f>ROUND(B69*0.05,2)</f>
        <v>66.14</v>
      </c>
      <c r="G69" s="71">
        <f>ROUND(B69*0.05,2)</f>
        <v>66.14</v>
      </c>
      <c r="H69" s="71">
        <f>ROUND(B69*0.05,2)</f>
        <v>66.14</v>
      </c>
      <c r="I69" s="39">
        <f>SUM(B69:H69)</f>
        <v>1653.5800000000002</v>
      </c>
    </row>
    <row r="70" spans="1:9" x14ac:dyDescent="0.2">
      <c r="A70" s="40" t="s">
        <v>12</v>
      </c>
      <c r="B70" s="41">
        <v>7.26</v>
      </c>
      <c r="C70" s="59"/>
      <c r="D70" s="70">
        <f>ROUND(B70*$B$12,2)</f>
        <v>0</v>
      </c>
      <c r="E70" s="59">
        <f>ROUND(B70*0.1,2)</f>
        <v>0.73</v>
      </c>
      <c r="F70" s="70">
        <f>ROUND(B70*0.05,2)</f>
        <v>0.36</v>
      </c>
      <c r="G70" s="71">
        <f>ROUND(B70*0.05,2)</f>
        <v>0.36</v>
      </c>
      <c r="H70" s="71">
        <f>ROUND(B70*0.05,2)</f>
        <v>0.36</v>
      </c>
      <c r="I70" s="39">
        <f>SUM(B70,D70,E70,F70,G70,H70)</f>
        <v>9.0699999999999985</v>
      </c>
    </row>
    <row r="71" spans="1:9" x14ac:dyDescent="0.2">
      <c r="A71" s="44" t="s">
        <v>11</v>
      </c>
      <c r="B71" s="45"/>
      <c r="C71" s="45"/>
      <c r="D71" s="45"/>
      <c r="E71" s="45"/>
      <c r="F71" s="45"/>
      <c r="G71" s="45"/>
      <c r="H71" s="46"/>
      <c r="I71" s="47">
        <f>SUM(I70,I69)</f>
        <v>1662.65</v>
      </c>
    </row>
    <row r="72" spans="1:9" x14ac:dyDescent="0.2">
      <c r="A72" s="52" t="s">
        <v>53</v>
      </c>
      <c r="B72" s="53">
        <v>1410.24</v>
      </c>
      <c r="C72" s="50"/>
      <c r="D72" s="51">
        <f>ROUND(B69*$B$12,2)</f>
        <v>0</v>
      </c>
      <c r="E72" s="75">
        <f>ROUND(B72*0.1,2)</f>
        <v>141.02000000000001</v>
      </c>
      <c r="F72" s="75">
        <f>ROUND(B72*0.05,2)</f>
        <v>70.510000000000005</v>
      </c>
      <c r="G72" s="50">
        <f>ROUND(B72*0.05,2)</f>
        <v>70.510000000000005</v>
      </c>
      <c r="H72" s="50">
        <f>ROUND(B72*0.05,2)</f>
        <v>70.510000000000005</v>
      </c>
      <c r="I72" s="72">
        <f>SUM(B72:H72)</f>
        <v>1762.79</v>
      </c>
    </row>
    <row r="73" spans="1:9" x14ac:dyDescent="0.2">
      <c r="A73" s="52" t="s">
        <v>12</v>
      </c>
      <c r="B73" s="53">
        <v>7.26</v>
      </c>
      <c r="C73" s="60"/>
      <c r="D73" s="51">
        <f>ROUND(B70*$B$12,2)</f>
        <v>0</v>
      </c>
      <c r="E73" s="75">
        <f>ROUND(B73*0.1,2)</f>
        <v>0.73</v>
      </c>
      <c r="F73" s="75">
        <f>ROUND(B73*0.05,2)</f>
        <v>0.36</v>
      </c>
      <c r="G73" s="50">
        <f>ROUND(B73*0.05,2)</f>
        <v>0.36</v>
      </c>
      <c r="H73" s="50">
        <f>ROUND(B73*0.05,2)</f>
        <v>0.36</v>
      </c>
      <c r="I73" s="72">
        <f>SUM(B73,D73,E73,F73,G73,H73)</f>
        <v>9.0699999999999985</v>
      </c>
    </row>
    <row r="74" spans="1:9" x14ac:dyDescent="0.2">
      <c r="A74" s="54" t="s">
        <v>11</v>
      </c>
      <c r="B74" s="55"/>
      <c r="C74" s="55"/>
      <c r="D74" s="55"/>
      <c r="E74" s="55"/>
      <c r="F74" s="55"/>
      <c r="G74" s="55"/>
      <c r="H74" s="57"/>
      <c r="I74" s="58">
        <f>SUM(I73,I72)</f>
        <v>1771.86</v>
      </c>
    </row>
    <row r="75" spans="1:9" x14ac:dyDescent="0.2">
      <c r="A75" s="40" t="s">
        <v>25</v>
      </c>
      <c r="B75" s="41">
        <v>1497.61</v>
      </c>
      <c r="C75" s="59"/>
      <c r="D75" s="70">
        <f>ROUND(B75*$B$12,2)</f>
        <v>0</v>
      </c>
      <c r="E75" s="59">
        <f>ROUND(B75*0.1,2)</f>
        <v>149.76</v>
      </c>
      <c r="F75" s="70">
        <f>ROUND(B75*0.05,2)</f>
        <v>74.88</v>
      </c>
      <c r="G75" s="71">
        <f>ROUND(B75*0.05,2)</f>
        <v>74.88</v>
      </c>
      <c r="H75" s="71">
        <f>ROUND(B75*0.05,2)</f>
        <v>74.88</v>
      </c>
      <c r="I75" s="39">
        <f>SUM(B75:H75)</f>
        <v>1872.0100000000002</v>
      </c>
    </row>
    <row r="76" spans="1:9" x14ac:dyDescent="0.2">
      <c r="A76" s="40" t="s">
        <v>12</v>
      </c>
      <c r="B76" s="41">
        <v>7.26</v>
      </c>
      <c r="C76" s="59"/>
      <c r="D76" s="70">
        <f>ROUND(B76*$B$12,2)</f>
        <v>0</v>
      </c>
      <c r="E76" s="59">
        <f>ROUND(B76*0.1,2)</f>
        <v>0.73</v>
      </c>
      <c r="F76" s="70">
        <f>ROUND(B76*0.05,2)</f>
        <v>0.36</v>
      </c>
      <c r="G76" s="71">
        <f>ROUND(B76*0.05,2)</f>
        <v>0.36</v>
      </c>
      <c r="H76" s="71">
        <f>ROUND(B76*0.05,2)</f>
        <v>0.36</v>
      </c>
      <c r="I76" s="39">
        <f>SUM(B76,D76,E76,F76,G76,H76)</f>
        <v>9.0699999999999985</v>
      </c>
    </row>
    <row r="77" spans="1:9" x14ac:dyDescent="0.2">
      <c r="A77" s="44" t="s">
        <v>11</v>
      </c>
      <c r="B77" s="45"/>
      <c r="C77" s="45"/>
      <c r="D77" s="45"/>
      <c r="E77" s="45"/>
      <c r="F77" s="45"/>
      <c r="G77" s="45"/>
      <c r="H77" s="46"/>
      <c r="I77" s="47">
        <f>SUM(I76,I75)</f>
        <v>1881.0800000000002</v>
      </c>
    </row>
    <row r="78" spans="1:9" x14ac:dyDescent="0.2">
      <c r="A78" s="48" t="s">
        <v>26</v>
      </c>
      <c r="B78" s="49">
        <v>1584.99</v>
      </c>
      <c r="C78" s="50"/>
      <c r="D78" s="51">
        <f>ROUND(B75*$B$12,2)</f>
        <v>0</v>
      </c>
      <c r="E78" s="75">
        <f>ROUND(B78*0.1,2)</f>
        <v>158.5</v>
      </c>
      <c r="F78" s="75">
        <f>ROUND(B78*0.05,2)</f>
        <v>79.25</v>
      </c>
      <c r="G78" s="50">
        <f>ROUND(B78*0.05,2)</f>
        <v>79.25</v>
      </c>
      <c r="H78" s="50">
        <f>ROUND(B78*0.05,2)</f>
        <v>79.25</v>
      </c>
      <c r="I78" s="72">
        <f>SUM(B78:H78)</f>
        <v>1981.24</v>
      </c>
    </row>
    <row r="79" spans="1:9" x14ac:dyDescent="0.2">
      <c r="A79" s="52" t="s">
        <v>12</v>
      </c>
      <c r="B79" s="53">
        <v>7.26</v>
      </c>
      <c r="C79" s="60"/>
      <c r="D79" s="51">
        <f>ROUND(B76*$B$12,2)</f>
        <v>0</v>
      </c>
      <c r="E79" s="75">
        <f>ROUND(B79*0.1,2)</f>
        <v>0.73</v>
      </c>
      <c r="F79" s="75">
        <f>ROUND(B79*0.05,2)</f>
        <v>0.36</v>
      </c>
      <c r="G79" s="50">
        <f>ROUND(B79*0.05,2)</f>
        <v>0.36</v>
      </c>
      <c r="H79" s="50">
        <f>ROUND(B79*0.05,2)</f>
        <v>0.36</v>
      </c>
      <c r="I79" s="72">
        <f>SUM(B79,D79,E79,F79,G79,H79)</f>
        <v>9.0699999999999985</v>
      </c>
    </row>
    <row r="80" spans="1:9" x14ac:dyDescent="0.2">
      <c r="A80" s="54" t="s">
        <v>11</v>
      </c>
      <c r="B80" s="55"/>
      <c r="C80" s="55"/>
      <c r="D80" s="55"/>
      <c r="E80" s="55"/>
      <c r="F80" s="55"/>
      <c r="G80" s="55"/>
      <c r="H80" s="57"/>
      <c r="I80" s="58">
        <f>SUM(I79,I78)</f>
        <v>1990.31</v>
      </c>
    </row>
    <row r="81" spans="1:9" ht="11.25" customHeight="1" x14ac:dyDescent="0.2">
      <c r="A81" s="40" t="s">
        <v>27</v>
      </c>
      <c r="B81" s="41">
        <v>1672.37</v>
      </c>
      <c r="C81" s="59"/>
      <c r="D81" s="70">
        <f>ROUND(B81*$B$12,2)</f>
        <v>0</v>
      </c>
      <c r="E81" s="59">
        <f>ROUND(B81*0.1,2)</f>
        <v>167.24</v>
      </c>
      <c r="F81" s="70">
        <f>ROUND(B81*0.05,2)</f>
        <v>83.62</v>
      </c>
      <c r="G81" s="71">
        <f>ROUND(B81*0.05,2)</f>
        <v>83.62</v>
      </c>
      <c r="H81" s="71">
        <f>ROUND(B81*0.05,2)</f>
        <v>83.62</v>
      </c>
      <c r="I81" s="39">
        <f>SUM(B81:H81)</f>
        <v>2090.4699999999998</v>
      </c>
    </row>
    <row r="82" spans="1:9" x14ac:dyDescent="0.2">
      <c r="A82" s="40" t="s">
        <v>12</v>
      </c>
      <c r="B82" s="41">
        <v>7.26</v>
      </c>
      <c r="C82" s="59"/>
      <c r="D82" s="70">
        <f>ROUND(B82*$B$12,2)</f>
        <v>0</v>
      </c>
      <c r="E82" s="59">
        <f>ROUND(B82*0.1,2)</f>
        <v>0.73</v>
      </c>
      <c r="F82" s="70">
        <f>ROUND(B82*0.05,2)</f>
        <v>0.36</v>
      </c>
      <c r="G82" s="71">
        <f>ROUND(B82*0.05,2)</f>
        <v>0.36</v>
      </c>
      <c r="H82" s="71">
        <f>ROUND(B82*0.05,2)</f>
        <v>0.36</v>
      </c>
      <c r="I82" s="39">
        <f>SUM(B82,D82,E82,F82,G82,H82)</f>
        <v>9.0699999999999985</v>
      </c>
    </row>
    <row r="83" spans="1:9" x14ac:dyDescent="0.2">
      <c r="A83" s="44" t="s">
        <v>11</v>
      </c>
      <c r="B83" s="45"/>
      <c r="C83" s="45"/>
      <c r="D83" s="45"/>
      <c r="E83" s="45"/>
      <c r="F83" s="45"/>
      <c r="G83" s="45"/>
      <c r="H83" s="46"/>
      <c r="I83" s="47">
        <f>SUM(I82,I81)</f>
        <v>2099.54</v>
      </c>
    </row>
    <row r="84" spans="1:9" x14ac:dyDescent="0.2">
      <c r="A84" s="52" t="s">
        <v>28</v>
      </c>
      <c r="B84" s="53">
        <v>1759.74</v>
      </c>
      <c r="C84" s="50"/>
      <c r="D84" s="51">
        <f>ROUND(B81*$B$12,2)</f>
        <v>0</v>
      </c>
      <c r="E84" s="75">
        <f>ROUND(B84*0.1,2)</f>
        <v>175.97</v>
      </c>
      <c r="F84" s="75">
        <f>ROUND(B84*0.05,2)</f>
        <v>87.99</v>
      </c>
      <c r="G84" s="50">
        <f>ROUND(B84*0.05,2)</f>
        <v>87.99</v>
      </c>
      <c r="H84" s="50">
        <f>ROUND(B84*0.05,2)</f>
        <v>87.99</v>
      </c>
      <c r="I84" s="72">
        <f>SUM(B84:H84)</f>
        <v>2199.6799999999998</v>
      </c>
    </row>
    <row r="85" spans="1:9" x14ac:dyDescent="0.2">
      <c r="A85" s="52" t="s">
        <v>12</v>
      </c>
      <c r="B85" s="53">
        <v>7.26</v>
      </c>
      <c r="C85" s="60"/>
      <c r="D85" s="51">
        <f>ROUND(B82*$B$12,2)</f>
        <v>0</v>
      </c>
      <c r="E85" s="75">
        <f>ROUND(B85*0.1,2)</f>
        <v>0.73</v>
      </c>
      <c r="F85" s="75">
        <f>ROUND(B85*0.05,2)</f>
        <v>0.36</v>
      </c>
      <c r="G85" s="50">
        <f>ROUND(B85*0.05,2)</f>
        <v>0.36</v>
      </c>
      <c r="H85" s="50">
        <f>ROUND(B85*0.05,2)</f>
        <v>0.36</v>
      </c>
      <c r="I85" s="72">
        <f>SUM(B85,D85,E85,F85,G85,H85)</f>
        <v>9.0699999999999985</v>
      </c>
    </row>
    <row r="86" spans="1:9" x14ac:dyDescent="0.2">
      <c r="A86" s="54" t="s">
        <v>11</v>
      </c>
      <c r="B86" s="55"/>
      <c r="C86" s="55"/>
      <c r="D86" s="55"/>
      <c r="E86" s="55"/>
      <c r="F86" s="55"/>
      <c r="G86" s="55"/>
      <c r="H86" s="57"/>
      <c r="I86" s="58">
        <f>SUM(I85,I84)</f>
        <v>2208.75</v>
      </c>
    </row>
    <row r="87" spans="1:9" x14ac:dyDescent="0.2">
      <c r="A87" s="40" t="s">
        <v>29</v>
      </c>
      <c r="B87" s="41">
        <v>1847.11</v>
      </c>
      <c r="C87" s="59"/>
      <c r="D87" s="70">
        <f>ROUND(B87*$B$12,2)</f>
        <v>0</v>
      </c>
      <c r="E87" s="59">
        <f>ROUND(B87*0.1,2)</f>
        <v>184.71</v>
      </c>
      <c r="F87" s="70">
        <f>ROUND(B87*0.05,2)</f>
        <v>92.36</v>
      </c>
      <c r="G87" s="71">
        <f>ROUND(B87*0.05,2)</f>
        <v>92.36</v>
      </c>
      <c r="H87" s="71">
        <f>ROUND(B87*0.05,2)</f>
        <v>92.36</v>
      </c>
      <c r="I87" s="39">
        <f>SUM(B87:H87)</f>
        <v>2308.9</v>
      </c>
    </row>
    <row r="88" spans="1:9" x14ac:dyDescent="0.2">
      <c r="A88" s="40" t="s">
        <v>12</v>
      </c>
      <c r="B88" s="41">
        <v>7.26</v>
      </c>
      <c r="C88" s="59"/>
      <c r="D88" s="70">
        <f>ROUND(B88*$B$12,2)</f>
        <v>0</v>
      </c>
      <c r="E88" s="59">
        <f>ROUND(B88*0.1,2)</f>
        <v>0.73</v>
      </c>
      <c r="F88" s="70">
        <f>ROUND(B88*0.05,2)</f>
        <v>0.36</v>
      </c>
      <c r="G88" s="71">
        <f>ROUND(B88*0.05,2)</f>
        <v>0.36</v>
      </c>
      <c r="H88" s="71">
        <f>ROUND(B88*0.05,2)</f>
        <v>0.36</v>
      </c>
      <c r="I88" s="39">
        <f>SUM(B88,D88,E88,F88,G88,H88)</f>
        <v>9.0699999999999985</v>
      </c>
    </row>
    <row r="89" spans="1:9" x14ac:dyDescent="0.2">
      <c r="A89" s="44" t="s">
        <v>11</v>
      </c>
      <c r="B89" s="45"/>
      <c r="C89" s="45"/>
      <c r="D89" s="45"/>
      <c r="E89" s="45"/>
      <c r="F89" s="45"/>
      <c r="G89" s="45"/>
      <c r="H89" s="46"/>
      <c r="I89" s="47">
        <f>SUM(I88,I87)</f>
        <v>2317.9700000000003</v>
      </c>
    </row>
    <row r="90" spans="1:9" x14ac:dyDescent="0.2">
      <c r="A90" s="52" t="s">
        <v>30</v>
      </c>
      <c r="B90" s="53">
        <v>1934.5</v>
      </c>
      <c r="C90" s="50"/>
      <c r="D90" s="51">
        <f>ROUND(B87*$B$12,2)</f>
        <v>0</v>
      </c>
      <c r="E90" s="75">
        <f>ROUND(B90*0.1,2)</f>
        <v>193.45</v>
      </c>
      <c r="F90" s="75">
        <f>ROUND(B90*0.05,2)</f>
        <v>96.73</v>
      </c>
      <c r="G90" s="50">
        <f>ROUND(B90*0.05,2)</f>
        <v>96.73</v>
      </c>
      <c r="H90" s="50">
        <f>ROUND(B90*0.05,2)</f>
        <v>96.73</v>
      </c>
      <c r="I90" s="72">
        <f>SUM(B90:H90)</f>
        <v>2418.14</v>
      </c>
    </row>
    <row r="91" spans="1:9" x14ac:dyDescent="0.2">
      <c r="A91" s="52" t="s">
        <v>12</v>
      </c>
      <c r="B91" s="53">
        <v>7.26</v>
      </c>
      <c r="C91" s="60"/>
      <c r="D91" s="51">
        <f>ROUND(B88*$B$12,2)</f>
        <v>0</v>
      </c>
      <c r="E91" s="75">
        <f>ROUND(B91*0.1,2)</f>
        <v>0.73</v>
      </c>
      <c r="F91" s="75">
        <f>ROUND(B91*0.05,2)</f>
        <v>0.36</v>
      </c>
      <c r="G91" s="50">
        <f>ROUND(B91*0.05,2)</f>
        <v>0.36</v>
      </c>
      <c r="H91" s="50">
        <f>ROUND(B91*0.05,2)</f>
        <v>0.36</v>
      </c>
      <c r="I91" s="72">
        <f>SUM(B91,D91,E91,F91,G91,H91)</f>
        <v>9.0699999999999985</v>
      </c>
    </row>
    <row r="92" spans="1:9" x14ac:dyDescent="0.2">
      <c r="A92" s="54" t="s">
        <v>11</v>
      </c>
      <c r="B92" s="55"/>
      <c r="C92" s="55"/>
      <c r="D92" s="55"/>
      <c r="E92" s="55"/>
      <c r="F92" s="55"/>
      <c r="G92" s="55"/>
      <c r="H92" s="57"/>
      <c r="I92" s="58">
        <f>SUM(I91,I90)</f>
        <v>2427.21</v>
      </c>
    </row>
    <row r="93" spans="1:9" x14ac:dyDescent="0.2">
      <c r="A93" s="34" t="s">
        <v>31</v>
      </c>
      <c r="B93" s="35">
        <v>2021.87</v>
      </c>
      <c r="C93" s="59"/>
      <c r="D93" s="70">
        <f>ROUND(B93*$B$12,2)</f>
        <v>0</v>
      </c>
      <c r="E93" s="59">
        <f>ROUND(B93*0.1,2)</f>
        <v>202.19</v>
      </c>
      <c r="F93" s="70">
        <f>ROUND(B93*0.05,2)</f>
        <v>101.09</v>
      </c>
      <c r="G93" s="71">
        <f>ROUND(B93*0.05,2)</f>
        <v>101.09</v>
      </c>
      <c r="H93" s="71">
        <f>ROUND(B93*0.05,2)</f>
        <v>101.09</v>
      </c>
      <c r="I93" s="39">
        <f>SUM(B93:H93)</f>
        <v>2527.3300000000004</v>
      </c>
    </row>
    <row r="94" spans="1:9" x14ac:dyDescent="0.2">
      <c r="A94" s="40" t="s">
        <v>12</v>
      </c>
      <c r="B94" s="41">
        <v>7.26</v>
      </c>
      <c r="C94" s="59"/>
      <c r="D94" s="70">
        <f>ROUND(B94*$B$12,2)</f>
        <v>0</v>
      </c>
      <c r="E94" s="59">
        <f>ROUND(B94*0.1,2)</f>
        <v>0.73</v>
      </c>
      <c r="F94" s="70">
        <f>ROUND(B94*0.05,2)</f>
        <v>0.36</v>
      </c>
      <c r="G94" s="71">
        <f>ROUND(B94*0.05,2)</f>
        <v>0.36</v>
      </c>
      <c r="H94" s="71">
        <f>ROUND(B94*0.05,2)</f>
        <v>0.36</v>
      </c>
      <c r="I94" s="39">
        <f>SUM(B94,D94,E94,F94,G94,H94)</f>
        <v>9.0699999999999985</v>
      </c>
    </row>
    <row r="95" spans="1:9" x14ac:dyDescent="0.2">
      <c r="A95" s="44" t="s">
        <v>11</v>
      </c>
      <c r="B95" s="45"/>
      <c r="C95" s="45"/>
      <c r="D95" s="45"/>
      <c r="E95" s="45"/>
      <c r="F95" s="45"/>
      <c r="G95" s="45"/>
      <c r="H95" s="46"/>
      <c r="I95" s="47">
        <f>SUM(I94,I93)</f>
        <v>2536.4000000000005</v>
      </c>
    </row>
    <row r="96" spans="1:9" x14ac:dyDescent="0.2">
      <c r="A96" s="52" t="s">
        <v>32</v>
      </c>
      <c r="B96" s="53">
        <v>2109.25</v>
      </c>
      <c r="C96" s="50"/>
      <c r="D96" s="51">
        <f>ROUND(B93*$B$12,2)</f>
        <v>0</v>
      </c>
      <c r="E96" s="75">
        <f>ROUND(B96*0.1,2)</f>
        <v>210.93</v>
      </c>
      <c r="F96" s="75">
        <f>ROUND(B96*0.05,2)</f>
        <v>105.46</v>
      </c>
      <c r="G96" s="50">
        <f>ROUND(B96*0.05,2)</f>
        <v>105.46</v>
      </c>
      <c r="H96" s="50">
        <f>ROUND(B96*0.05,2)</f>
        <v>105.46</v>
      </c>
      <c r="I96" s="72">
        <f>SUM(B96:H96)</f>
        <v>2636.56</v>
      </c>
    </row>
    <row r="97" spans="1:9" x14ac:dyDescent="0.2">
      <c r="A97" s="52" t="s">
        <v>12</v>
      </c>
      <c r="B97" s="53">
        <v>7.26</v>
      </c>
      <c r="C97" s="60"/>
      <c r="D97" s="51">
        <f>ROUND(B94*$B$12,2)</f>
        <v>0</v>
      </c>
      <c r="E97" s="75">
        <f>ROUND(B97*0.1,2)</f>
        <v>0.73</v>
      </c>
      <c r="F97" s="75">
        <f>ROUND(B97*0.05,2)</f>
        <v>0.36</v>
      </c>
      <c r="G97" s="50">
        <f>ROUND(B97*0.05,2)</f>
        <v>0.36</v>
      </c>
      <c r="H97" s="50">
        <f>ROUND(B97*0.05,2)</f>
        <v>0.36</v>
      </c>
      <c r="I97" s="72">
        <f>SUM(B97,D97,E97,F97,G97,H97)</f>
        <v>9.0699999999999985</v>
      </c>
    </row>
    <row r="98" spans="1:9" ht="11.25" customHeight="1" x14ac:dyDescent="0.2">
      <c r="A98" s="54" t="s">
        <v>11</v>
      </c>
      <c r="B98" s="55"/>
      <c r="C98" s="55"/>
      <c r="D98" s="55"/>
      <c r="E98" s="55"/>
      <c r="F98" s="55"/>
      <c r="G98" s="55"/>
      <c r="H98" s="57"/>
      <c r="I98" s="58">
        <f>SUM(I97,I96)</f>
        <v>2645.63</v>
      </c>
    </row>
    <row r="99" spans="1:9" x14ac:dyDescent="0.2">
      <c r="A99" s="40" t="s">
        <v>33</v>
      </c>
      <c r="B99" s="41">
        <v>2196.61</v>
      </c>
      <c r="C99" s="59"/>
      <c r="D99" s="70">
        <f>ROUND(B99*$B$12,2)</f>
        <v>0</v>
      </c>
      <c r="E99" s="59">
        <f>ROUND(B99*0.1,2)</f>
        <v>219.66</v>
      </c>
      <c r="F99" s="70">
        <f>ROUND(B99*0.05,2)</f>
        <v>109.83</v>
      </c>
      <c r="G99" s="71">
        <f>ROUND(B99*0.05,2)</f>
        <v>109.83</v>
      </c>
      <c r="H99" s="71">
        <f>ROUND(B99*0.05,2)</f>
        <v>109.83</v>
      </c>
      <c r="I99" s="39">
        <f>SUM(B99:H99)</f>
        <v>2745.7599999999998</v>
      </c>
    </row>
    <row r="100" spans="1:9" x14ac:dyDescent="0.2">
      <c r="A100" s="40" t="s">
        <v>12</v>
      </c>
      <c r="B100" s="41">
        <v>7.26</v>
      </c>
      <c r="C100" s="59"/>
      <c r="D100" s="70">
        <f>ROUND(B100*$B$12,2)</f>
        <v>0</v>
      </c>
      <c r="E100" s="59">
        <f>ROUND(B100*0.1,2)</f>
        <v>0.73</v>
      </c>
      <c r="F100" s="70">
        <f>ROUND(B100*0.05,2)</f>
        <v>0.36</v>
      </c>
      <c r="G100" s="71">
        <f>ROUND(B100*0.05,2)</f>
        <v>0.36</v>
      </c>
      <c r="H100" s="71">
        <f>ROUND(B100*0.05,2)</f>
        <v>0.36</v>
      </c>
      <c r="I100" s="39">
        <f>SUM(B100,D100,E100,F100,G100,H100)</f>
        <v>9.0699999999999985</v>
      </c>
    </row>
    <row r="101" spans="1:9" x14ac:dyDescent="0.2">
      <c r="A101" s="44" t="s">
        <v>11</v>
      </c>
      <c r="B101" s="45"/>
      <c r="C101" s="45"/>
      <c r="D101" s="45"/>
      <c r="E101" s="45"/>
      <c r="F101" s="45"/>
      <c r="G101" s="45"/>
      <c r="H101" s="46"/>
      <c r="I101" s="47">
        <f>SUM(I100,I99)</f>
        <v>2754.83</v>
      </c>
    </row>
    <row r="102" spans="1:9" x14ac:dyDescent="0.2">
      <c r="A102" s="52" t="s">
        <v>34</v>
      </c>
      <c r="B102" s="53">
        <v>2284</v>
      </c>
      <c r="C102" s="50"/>
      <c r="D102" s="51">
        <f>ROUND(B99*$B$12,2)</f>
        <v>0</v>
      </c>
      <c r="E102" s="75">
        <f>ROUND(B102*0.1,2)</f>
        <v>228.4</v>
      </c>
      <c r="F102" s="75">
        <f>ROUND(B102*0.05,2)</f>
        <v>114.2</v>
      </c>
      <c r="G102" s="50">
        <f>ROUND(B102*0.05,2)</f>
        <v>114.2</v>
      </c>
      <c r="H102" s="50">
        <f>ROUND(B102*0.05,2)</f>
        <v>114.2</v>
      </c>
      <c r="I102" s="72">
        <f>SUM(B102:H102)</f>
        <v>2854.9999999999995</v>
      </c>
    </row>
    <row r="103" spans="1:9" x14ac:dyDescent="0.2">
      <c r="A103" s="52" t="s">
        <v>12</v>
      </c>
      <c r="B103" s="53">
        <v>7.26</v>
      </c>
      <c r="C103" s="60"/>
      <c r="D103" s="51">
        <f>ROUND(B100*$B$12,2)</f>
        <v>0</v>
      </c>
      <c r="E103" s="75">
        <f>ROUND(B103*0.1,2)</f>
        <v>0.73</v>
      </c>
      <c r="F103" s="75">
        <f>ROUND(B103*0.05,2)</f>
        <v>0.36</v>
      </c>
      <c r="G103" s="50">
        <f>ROUND(B103*0.05,2)</f>
        <v>0.36</v>
      </c>
      <c r="H103" s="50">
        <f>ROUND(B103*0.05,2)</f>
        <v>0.36</v>
      </c>
      <c r="I103" s="72">
        <f>SUM(B103,D103,E103,F103,G103,H103)</f>
        <v>9.0699999999999985</v>
      </c>
    </row>
    <row r="104" spans="1:9" ht="11.25" customHeight="1" x14ac:dyDescent="0.2">
      <c r="A104" s="54" t="s">
        <v>11</v>
      </c>
      <c r="B104" s="55"/>
      <c r="C104" s="55"/>
      <c r="D104" s="55"/>
      <c r="E104" s="55"/>
      <c r="F104" s="55"/>
      <c r="G104" s="55"/>
      <c r="H104" s="57"/>
      <c r="I104" s="58">
        <f>SUM(I103,I102)</f>
        <v>2864.0699999999997</v>
      </c>
    </row>
    <row r="105" spans="1:9" x14ac:dyDescent="0.2">
      <c r="A105" s="40" t="s">
        <v>35</v>
      </c>
      <c r="B105" s="41">
        <v>2415.06</v>
      </c>
      <c r="C105" s="59"/>
      <c r="D105" s="70">
        <f>ROUND(B105*$B$12,2)</f>
        <v>0</v>
      </c>
      <c r="E105" s="59">
        <f>ROUND(B105*0.1,2)</f>
        <v>241.51</v>
      </c>
      <c r="F105" s="70">
        <f>ROUND(B105*0.05,2)</f>
        <v>120.75</v>
      </c>
      <c r="G105" s="71">
        <f>ROUND(B105*0.05,2)</f>
        <v>120.75</v>
      </c>
      <c r="H105" s="71">
        <f>ROUND(B105*0.05,2)</f>
        <v>120.75</v>
      </c>
      <c r="I105" s="39">
        <f>SUM(B105:H105)</f>
        <v>3018.8199999999997</v>
      </c>
    </row>
    <row r="106" spans="1:9" x14ac:dyDescent="0.2">
      <c r="A106" s="40" t="s">
        <v>12</v>
      </c>
      <c r="B106" s="41">
        <v>7.26</v>
      </c>
      <c r="C106" s="59"/>
      <c r="D106" s="70">
        <f>ROUND(B106*$B$12,2)</f>
        <v>0</v>
      </c>
      <c r="E106" s="59">
        <f>ROUND(B106*0.1,2)</f>
        <v>0.73</v>
      </c>
      <c r="F106" s="70">
        <f>ROUND(B106*0.05,2)</f>
        <v>0.36</v>
      </c>
      <c r="G106" s="71">
        <f>ROUND(B106*0.05,2)</f>
        <v>0.36</v>
      </c>
      <c r="H106" s="71">
        <f>ROUND(B106*0.05,2)</f>
        <v>0.36</v>
      </c>
      <c r="I106" s="39">
        <f>SUM(B106,D106,E106,F106,G106,H106)</f>
        <v>9.0699999999999985</v>
      </c>
    </row>
    <row r="107" spans="1:9" x14ac:dyDescent="0.2">
      <c r="A107" s="44" t="s">
        <v>11</v>
      </c>
      <c r="B107" s="45"/>
      <c r="C107" s="45"/>
      <c r="D107" s="45"/>
      <c r="E107" s="45"/>
      <c r="F107" s="45"/>
      <c r="G107" s="45"/>
      <c r="H107" s="46"/>
      <c r="I107" s="47">
        <f>SUM(I106,I105)</f>
        <v>3027.89</v>
      </c>
    </row>
    <row r="108" spans="1:9" x14ac:dyDescent="0.2">
      <c r="A108" s="52" t="s">
        <v>36</v>
      </c>
      <c r="B108" s="53">
        <v>2589.81</v>
      </c>
      <c r="C108" s="50"/>
      <c r="D108" s="51">
        <f>ROUND(B105*$B$12,2)</f>
        <v>0</v>
      </c>
      <c r="E108" s="75">
        <f>ROUND(B108*0.1,2)</f>
        <v>258.98</v>
      </c>
      <c r="F108" s="75">
        <f>ROUND(B108*0.05,2)</f>
        <v>129.49</v>
      </c>
      <c r="G108" s="50">
        <f>ROUND(B108*0.05,2)</f>
        <v>129.49</v>
      </c>
      <c r="H108" s="50">
        <f>ROUND(B108*0.05,2)</f>
        <v>129.49</v>
      </c>
      <c r="I108" s="72">
        <f>SUM(B108:H108)</f>
        <v>3237.2599999999993</v>
      </c>
    </row>
    <row r="109" spans="1:9" x14ac:dyDescent="0.2">
      <c r="A109" s="52" t="s">
        <v>12</v>
      </c>
      <c r="B109" s="53">
        <v>7.26</v>
      </c>
      <c r="C109" s="60"/>
      <c r="D109" s="51">
        <f>ROUND(B106*$B$12,2)</f>
        <v>0</v>
      </c>
      <c r="E109" s="75">
        <f>ROUND(B109*0.1,2)</f>
        <v>0.73</v>
      </c>
      <c r="F109" s="75">
        <f>ROUND(B109*0.05,2)</f>
        <v>0.36</v>
      </c>
      <c r="G109" s="50">
        <f>ROUND(B109*0.05,2)</f>
        <v>0.36</v>
      </c>
      <c r="H109" s="50">
        <f>ROUND(B109*0.05,2)</f>
        <v>0.36</v>
      </c>
      <c r="I109" s="72">
        <f>SUM(B109,D109,E109,F109,G109,H109)</f>
        <v>9.0699999999999985</v>
      </c>
    </row>
    <row r="110" spans="1:9" x14ac:dyDescent="0.2">
      <c r="A110" s="54" t="s">
        <v>11</v>
      </c>
      <c r="B110" s="55"/>
      <c r="C110" s="55"/>
      <c r="D110" s="55"/>
      <c r="E110" s="55"/>
      <c r="F110" s="55"/>
      <c r="G110" s="55"/>
      <c r="H110" s="57"/>
      <c r="I110" s="58">
        <f>SUM(I109,I108)</f>
        <v>3246.3299999999995</v>
      </c>
    </row>
    <row r="111" spans="1:9" x14ac:dyDescent="0.2">
      <c r="A111" s="40" t="s">
        <v>37</v>
      </c>
      <c r="B111" s="41">
        <v>2764.56</v>
      </c>
      <c r="C111" s="59"/>
      <c r="D111" s="70">
        <f>ROUND(B111*$B$12,2)</f>
        <v>0</v>
      </c>
      <c r="E111" s="59">
        <f>ROUND(B111*0.1,2)</f>
        <v>276.45999999999998</v>
      </c>
      <c r="F111" s="70">
        <f>ROUND(B111*0.05,2)</f>
        <v>138.22999999999999</v>
      </c>
      <c r="G111" s="71">
        <f>ROUND(B111*0.05,2)</f>
        <v>138.22999999999999</v>
      </c>
      <c r="H111" s="71">
        <f>ROUND(B111*0.05,2)</f>
        <v>138.22999999999999</v>
      </c>
      <c r="I111" s="39">
        <f>SUM(B111:H111)</f>
        <v>3455.71</v>
      </c>
    </row>
    <row r="112" spans="1:9" x14ac:dyDescent="0.2">
      <c r="A112" s="40" t="s">
        <v>12</v>
      </c>
      <c r="B112" s="41">
        <v>7.26</v>
      </c>
      <c r="C112" s="59"/>
      <c r="D112" s="70">
        <f>ROUND(B112*$B$12,2)</f>
        <v>0</v>
      </c>
      <c r="E112" s="59">
        <f>ROUND(B112*0.1,2)</f>
        <v>0.73</v>
      </c>
      <c r="F112" s="70">
        <f>ROUND(B112*0.05,2)</f>
        <v>0.36</v>
      </c>
      <c r="G112" s="71">
        <f>ROUND(B112*0.05,2)</f>
        <v>0.36</v>
      </c>
      <c r="H112" s="71">
        <f>ROUND(B112*0.05,2)</f>
        <v>0.36</v>
      </c>
      <c r="I112" s="39">
        <f>SUM(B112,D112,E112,F112,G112,H112)</f>
        <v>9.0699999999999985</v>
      </c>
    </row>
    <row r="113" spans="1:9" x14ac:dyDescent="0.2">
      <c r="A113" s="44" t="s">
        <v>11</v>
      </c>
      <c r="B113" s="45"/>
      <c r="C113" s="45"/>
      <c r="D113" s="45"/>
      <c r="E113" s="45"/>
      <c r="F113" s="45"/>
      <c r="G113" s="45"/>
      <c r="H113" s="46"/>
      <c r="I113" s="47">
        <f>SUM(I112,I111)</f>
        <v>3464.78</v>
      </c>
    </row>
    <row r="114" spans="1:9" x14ac:dyDescent="0.2">
      <c r="A114" s="52" t="s">
        <v>38</v>
      </c>
      <c r="B114" s="53">
        <v>2939.31</v>
      </c>
      <c r="C114" s="50"/>
      <c r="D114" s="51">
        <f>ROUND(B111*$B$12,2)</f>
        <v>0</v>
      </c>
      <c r="E114" s="75">
        <f>ROUND(B114*0.1,2)</f>
        <v>293.93</v>
      </c>
      <c r="F114" s="75">
        <f>ROUND(B114*0.05,2)</f>
        <v>146.97</v>
      </c>
      <c r="G114" s="50">
        <f>ROUND(B114*0.05,2)</f>
        <v>146.97</v>
      </c>
      <c r="H114" s="50">
        <f>ROUND(B114*0.05,2)</f>
        <v>146.97</v>
      </c>
      <c r="I114" s="72">
        <f>SUM(B114:H114)</f>
        <v>3674.1499999999992</v>
      </c>
    </row>
    <row r="115" spans="1:9" x14ac:dyDescent="0.2">
      <c r="A115" s="52" t="s">
        <v>12</v>
      </c>
      <c r="B115" s="53">
        <v>7.26</v>
      </c>
      <c r="C115" s="60"/>
      <c r="D115" s="51">
        <f>ROUND(B112*$B$12,2)</f>
        <v>0</v>
      </c>
      <c r="E115" s="75">
        <f>ROUND(B115*0.1,2)</f>
        <v>0.73</v>
      </c>
      <c r="F115" s="75">
        <f>ROUND(B115*0.05,2)</f>
        <v>0.36</v>
      </c>
      <c r="G115" s="50">
        <f>ROUND(B115*0.05,2)</f>
        <v>0.36</v>
      </c>
      <c r="H115" s="50">
        <f>ROUND(B115*0.05,2)</f>
        <v>0.36</v>
      </c>
      <c r="I115" s="72">
        <f>SUM(B115,D115,E115,F115,G115,H115)</f>
        <v>9.0699999999999985</v>
      </c>
    </row>
    <row r="116" spans="1:9" ht="12" customHeight="1" x14ac:dyDescent="0.2">
      <c r="A116" s="54" t="s">
        <v>11</v>
      </c>
      <c r="B116" s="55"/>
      <c r="C116" s="55"/>
      <c r="D116" s="55"/>
      <c r="E116" s="55"/>
      <c r="F116" s="55"/>
      <c r="G116" s="55"/>
      <c r="H116" s="57"/>
      <c r="I116" s="58">
        <f>SUM(I115,I114)</f>
        <v>3683.2199999999993</v>
      </c>
    </row>
    <row r="117" spans="1:9" x14ac:dyDescent="0.2">
      <c r="A117" s="40" t="s">
        <v>39</v>
      </c>
      <c r="B117" s="41">
        <v>3114.06</v>
      </c>
      <c r="C117" s="59"/>
      <c r="D117" s="70">
        <f>ROUND(B117*$B$12,2)</f>
        <v>0</v>
      </c>
      <c r="E117" s="59">
        <f>ROUND(B117*0.1,2)</f>
        <v>311.41000000000003</v>
      </c>
      <c r="F117" s="70">
        <f>ROUND(B117*0.05,2)</f>
        <v>155.69999999999999</v>
      </c>
      <c r="G117" s="71">
        <f>ROUND(B117*0.05,2)</f>
        <v>155.69999999999999</v>
      </c>
      <c r="H117" s="71">
        <f>ROUND(B117*0.05,2)</f>
        <v>155.69999999999999</v>
      </c>
      <c r="I117" s="39">
        <f>SUM(B117:H117)</f>
        <v>3892.5699999999993</v>
      </c>
    </row>
    <row r="118" spans="1:9" x14ac:dyDescent="0.2">
      <c r="A118" s="40" t="s">
        <v>12</v>
      </c>
      <c r="B118" s="41">
        <v>7.26</v>
      </c>
      <c r="C118" s="59"/>
      <c r="D118" s="70">
        <f>ROUND(B118*$B$12,2)</f>
        <v>0</v>
      </c>
      <c r="E118" s="59">
        <f>ROUND(B118*0.1,2)</f>
        <v>0.73</v>
      </c>
      <c r="F118" s="70">
        <f>ROUND(B118*0.05,2)</f>
        <v>0.36</v>
      </c>
      <c r="G118" s="71">
        <f>ROUND(B118*0.05,2)</f>
        <v>0.36</v>
      </c>
      <c r="H118" s="71">
        <f>ROUND(B118*0.05,2)</f>
        <v>0.36</v>
      </c>
      <c r="I118" s="39">
        <f>SUM(B118,D118,E118,F118,G118,H118)</f>
        <v>9.0699999999999985</v>
      </c>
    </row>
    <row r="119" spans="1:9" x14ac:dyDescent="0.2">
      <c r="A119" s="44" t="s">
        <v>11</v>
      </c>
      <c r="B119" s="45"/>
      <c r="C119" s="45"/>
      <c r="D119" s="45"/>
      <c r="E119" s="45"/>
      <c r="F119" s="45"/>
      <c r="G119" s="45"/>
      <c r="H119" s="46"/>
      <c r="I119" s="47">
        <f>SUM(I118,I117)</f>
        <v>3901.6399999999994</v>
      </c>
    </row>
    <row r="120" spans="1:9" x14ac:dyDescent="0.2">
      <c r="A120" s="52" t="s">
        <v>40</v>
      </c>
      <c r="B120" s="53">
        <v>3376.19</v>
      </c>
      <c r="C120" s="50"/>
      <c r="D120" s="51">
        <f>ROUND(B117*$B$12,2)</f>
        <v>0</v>
      </c>
      <c r="E120" s="75">
        <f>ROUND(B120*0.1,2)</f>
        <v>337.62</v>
      </c>
      <c r="F120" s="75">
        <f>ROUND(B120*0.05,2)</f>
        <v>168.81</v>
      </c>
      <c r="G120" s="50">
        <f>ROUND(B120*0.05,2)</f>
        <v>168.81</v>
      </c>
      <c r="H120" s="50">
        <f>ROUND(B120*0.05,2)</f>
        <v>168.81</v>
      </c>
      <c r="I120" s="72">
        <f>SUM(B120:H120)</f>
        <v>4220.24</v>
      </c>
    </row>
    <row r="121" spans="1:9" x14ac:dyDescent="0.2">
      <c r="A121" s="52" t="s">
        <v>12</v>
      </c>
      <c r="B121" s="53">
        <v>7.26</v>
      </c>
      <c r="C121" s="60"/>
      <c r="D121" s="51">
        <f>ROUND(B118*$B$12,2)</f>
        <v>0</v>
      </c>
      <c r="E121" s="75">
        <f>ROUND(B121*0.1,2)</f>
        <v>0.73</v>
      </c>
      <c r="F121" s="75">
        <f>ROUND(B121*0.05,2)</f>
        <v>0.36</v>
      </c>
      <c r="G121" s="50">
        <f>ROUND(B121*0.05,2)</f>
        <v>0.36</v>
      </c>
      <c r="H121" s="50">
        <f>ROUND(B121*0.05,2)</f>
        <v>0.36</v>
      </c>
      <c r="I121" s="72">
        <f>SUM(B121,D121,E121,F121,G121,H121)</f>
        <v>9.0699999999999985</v>
      </c>
    </row>
    <row r="122" spans="1:9" x14ac:dyDescent="0.2">
      <c r="A122" s="54" t="s">
        <v>11</v>
      </c>
      <c r="B122" s="55"/>
      <c r="C122" s="55"/>
      <c r="D122" s="55"/>
      <c r="E122" s="55"/>
      <c r="F122" s="55"/>
      <c r="G122" s="55"/>
      <c r="H122" s="57"/>
      <c r="I122" s="58">
        <f>SUM(I121,I120)</f>
        <v>4229.3099999999995</v>
      </c>
    </row>
    <row r="123" spans="1:9" x14ac:dyDescent="0.2">
      <c r="A123" s="40" t="s">
        <v>41</v>
      </c>
      <c r="B123" s="41">
        <v>3725.69</v>
      </c>
      <c r="C123" s="59"/>
      <c r="D123" s="70">
        <f>ROUND(B123*$B$12,2)</f>
        <v>0</v>
      </c>
      <c r="E123" s="59">
        <f>ROUND(B123*0.1,2)</f>
        <v>372.57</v>
      </c>
      <c r="F123" s="70">
        <f>ROUND(B123*0.05,2)</f>
        <v>186.28</v>
      </c>
      <c r="G123" s="71">
        <f>ROUND(B123*0.05,2)</f>
        <v>186.28</v>
      </c>
      <c r="H123" s="71">
        <f>ROUND(B123*0.05,2)</f>
        <v>186.28</v>
      </c>
      <c r="I123" s="39">
        <f>SUM(B123:H123)</f>
        <v>4657.0999999999995</v>
      </c>
    </row>
    <row r="124" spans="1:9" x14ac:dyDescent="0.2">
      <c r="A124" s="40" t="s">
        <v>12</v>
      </c>
      <c r="B124" s="41">
        <v>7.26</v>
      </c>
      <c r="C124" s="59"/>
      <c r="D124" s="70">
        <f>ROUND(B124*$B$12,2)</f>
        <v>0</v>
      </c>
      <c r="E124" s="59">
        <f>ROUND(B124*0.1,2)</f>
        <v>0.73</v>
      </c>
      <c r="F124" s="70">
        <f>ROUND(B124*0.05,2)</f>
        <v>0.36</v>
      </c>
      <c r="G124" s="71">
        <f>ROUND(B124*0.05,2)</f>
        <v>0.36</v>
      </c>
      <c r="H124" s="71">
        <f>ROUND(B124*0.05,2)</f>
        <v>0.36</v>
      </c>
      <c r="I124" s="39">
        <f>SUM(B124,D124,E124,F124,G124,H124)</f>
        <v>9.0699999999999985</v>
      </c>
    </row>
    <row r="125" spans="1:9" ht="12" thickBot="1" x14ac:dyDescent="0.25">
      <c r="A125" s="44" t="s">
        <v>11</v>
      </c>
      <c r="B125" s="45"/>
      <c r="C125" s="45"/>
      <c r="D125" s="45"/>
      <c r="E125" s="45"/>
      <c r="F125" s="45"/>
      <c r="G125" s="45"/>
      <c r="H125" s="46"/>
      <c r="I125" s="76">
        <f>SUM(I123:I124)</f>
        <v>4666.1699999999992</v>
      </c>
    </row>
    <row r="126" spans="1:9" ht="12" thickBot="1" x14ac:dyDescent="0.25">
      <c r="A126" s="27" t="s">
        <v>54</v>
      </c>
      <c r="B126" s="28"/>
      <c r="C126" s="28"/>
      <c r="D126" s="28"/>
      <c r="E126" s="28"/>
      <c r="F126" s="28"/>
      <c r="G126" s="28"/>
      <c r="H126" s="28"/>
      <c r="I126" s="29"/>
    </row>
    <row r="127" spans="1:9" ht="12" thickBot="1" x14ac:dyDescent="0.25">
      <c r="A127" s="30" t="s">
        <v>4</v>
      </c>
      <c r="B127" s="31" t="s">
        <v>5</v>
      </c>
      <c r="C127" s="32"/>
      <c r="D127" s="31" t="s">
        <v>6</v>
      </c>
      <c r="E127" s="31" t="s">
        <v>7</v>
      </c>
      <c r="F127" s="32" t="s">
        <v>8</v>
      </c>
      <c r="G127" s="32" t="s">
        <v>9</v>
      </c>
      <c r="H127" s="32" t="s">
        <v>10</v>
      </c>
      <c r="I127" s="33" t="s">
        <v>11</v>
      </c>
    </row>
    <row r="128" spans="1:9" x14ac:dyDescent="0.2">
      <c r="A128" s="73" t="s">
        <v>55</v>
      </c>
      <c r="B128" s="74">
        <v>55.85</v>
      </c>
      <c r="C128" s="36"/>
      <c r="D128" s="70">
        <f>ROUND(B128*$B$12,2)</f>
        <v>0</v>
      </c>
      <c r="E128" s="37">
        <f>ROUND(B128*0.1,2)</f>
        <v>5.59</v>
      </c>
      <c r="F128" s="37">
        <f>ROUND(B128*0.05,2)</f>
        <v>2.79</v>
      </c>
      <c r="G128" s="77">
        <f>ROUND(B128*0.05,2)</f>
        <v>2.79</v>
      </c>
      <c r="H128" s="77">
        <f>ROUND(B128*0.05,2)</f>
        <v>2.79</v>
      </c>
      <c r="I128" s="39">
        <f>SUM(B128:H128)</f>
        <v>69.810000000000016</v>
      </c>
    </row>
    <row r="129" spans="1:9" x14ac:dyDescent="0.2">
      <c r="A129" s="40" t="s">
        <v>12</v>
      </c>
      <c r="B129" s="41">
        <v>7.26</v>
      </c>
      <c r="C129" s="59"/>
      <c r="D129" s="70">
        <f>ROUND(B129*$B$12,2)</f>
        <v>0</v>
      </c>
      <c r="E129" s="43">
        <f>ROUND(B129*0.1,2)</f>
        <v>0.73</v>
      </c>
      <c r="F129" s="59">
        <f>ROUND(B129*0.05,2)</f>
        <v>0.36</v>
      </c>
      <c r="G129" s="68">
        <f>ROUND(B129*0.05,2)</f>
        <v>0.36</v>
      </c>
      <c r="H129" s="68">
        <f>ROUND(B129*0.05,2)</f>
        <v>0.36</v>
      </c>
      <c r="I129" s="39">
        <f>SUM(B129,D129,E129,F129,G129,H129)</f>
        <v>9.0699999999999985</v>
      </c>
    </row>
    <row r="130" spans="1:9" ht="12" thickBot="1" x14ac:dyDescent="0.25">
      <c r="A130" s="78" t="s">
        <v>11</v>
      </c>
      <c r="B130" s="79"/>
      <c r="C130" s="79"/>
      <c r="D130" s="79"/>
      <c r="E130" s="79"/>
      <c r="F130" s="79"/>
      <c r="G130" s="79"/>
      <c r="H130" s="79"/>
      <c r="I130" s="76">
        <f>SUM(I128:I129)</f>
        <v>78.88000000000001</v>
      </c>
    </row>
    <row r="131" spans="1:9" x14ac:dyDescent="0.2">
      <c r="A131" s="80" t="s">
        <v>56</v>
      </c>
      <c r="B131" s="81"/>
      <c r="C131" s="81"/>
      <c r="D131" s="81"/>
      <c r="E131" s="81"/>
      <c r="F131" s="81"/>
      <c r="G131" s="81"/>
      <c r="H131" s="81"/>
      <c r="I131" s="82"/>
    </row>
    <row r="132" spans="1:9" x14ac:dyDescent="0.2">
      <c r="A132" s="83"/>
      <c r="B132" s="84"/>
      <c r="C132" s="84"/>
      <c r="D132" s="84"/>
      <c r="E132" s="84"/>
      <c r="F132" s="84"/>
      <c r="G132" s="84"/>
      <c r="H132" s="84"/>
      <c r="I132" s="85"/>
    </row>
    <row r="133" spans="1:9" x14ac:dyDescent="0.2">
      <c r="A133" s="86" t="s">
        <v>57</v>
      </c>
      <c r="B133" s="87"/>
      <c r="C133" s="87"/>
      <c r="D133" s="87"/>
      <c r="E133" s="87"/>
      <c r="F133" s="87"/>
      <c r="G133" s="87"/>
      <c r="H133" s="87"/>
      <c r="I133" s="88"/>
    </row>
    <row r="134" spans="1:9" ht="12" thickBot="1" x14ac:dyDescent="0.25">
      <c r="A134" s="89"/>
      <c r="B134" s="90"/>
      <c r="C134" s="90"/>
      <c r="D134" s="90"/>
      <c r="E134" s="90"/>
      <c r="F134" s="90"/>
      <c r="G134" s="90"/>
      <c r="H134" s="90"/>
      <c r="I134" s="91"/>
    </row>
    <row r="135" spans="1:9" ht="12" thickBot="1" x14ac:dyDescent="0.25">
      <c r="A135" s="27" t="s">
        <v>58</v>
      </c>
      <c r="B135" s="28"/>
      <c r="C135" s="28"/>
      <c r="D135" s="28"/>
      <c r="E135" s="28"/>
      <c r="F135" s="28"/>
      <c r="G135" s="28"/>
      <c r="H135" s="28"/>
      <c r="I135" s="29"/>
    </row>
    <row r="136" spans="1:9" ht="12" thickBot="1" x14ac:dyDescent="0.25">
      <c r="A136" s="30" t="s">
        <v>4</v>
      </c>
      <c r="B136" s="31" t="s">
        <v>5</v>
      </c>
      <c r="C136" s="32"/>
      <c r="D136" s="31" t="s">
        <v>6</v>
      </c>
      <c r="E136" s="31" t="s">
        <v>7</v>
      </c>
      <c r="F136" s="32" t="s">
        <v>8</v>
      </c>
      <c r="G136" s="32" t="s">
        <v>9</v>
      </c>
      <c r="H136" s="32" t="s">
        <v>10</v>
      </c>
      <c r="I136" s="33" t="s">
        <v>11</v>
      </c>
    </row>
    <row r="137" spans="1:9" x14ac:dyDescent="0.2">
      <c r="A137" s="34" t="s">
        <v>59</v>
      </c>
      <c r="B137" s="35">
        <v>20.99</v>
      </c>
      <c r="C137" s="38"/>
      <c r="D137" s="70">
        <f>ROUND(B137*$B$12,2)</f>
        <v>0</v>
      </c>
      <c r="E137" s="59">
        <f>ROUND(B137*0.1,2)</f>
        <v>2.1</v>
      </c>
      <c r="F137" s="59">
        <f>ROUND(B137*0.05,2)</f>
        <v>1.05</v>
      </c>
      <c r="G137" s="71">
        <f>ROUND(B137*0.05,2)</f>
        <v>1.05</v>
      </c>
      <c r="H137" s="71">
        <f>ROUND(B137*0.05,2)</f>
        <v>1.05</v>
      </c>
      <c r="I137" s="39">
        <f>SUM(B137:H137)</f>
        <v>26.240000000000002</v>
      </c>
    </row>
    <row r="138" spans="1:9" x14ac:dyDescent="0.2">
      <c r="A138" s="40" t="s">
        <v>12</v>
      </c>
      <c r="B138" s="41">
        <v>7.26</v>
      </c>
      <c r="C138" s="59"/>
      <c r="D138" s="70">
        <f>ROUND(B138*$B$12,2)</f>
        <v>0</v>
      </c>
      <c r="E138" s="59">
        <f>ROUND(B138*0.1,2)</f>
        <v>0.73</v>
      </c>
      <c r="F138" s="59">
        <f>ROUND(B138*0.05,2)</f>
        <v>0.36</v>
      </c>
      <c r="G138" s="71">
        <f>ROUND(B138*0.05,2)</f>
        <v>0.36</v>
      </c>
      <c r="H138" s="71">
        <f>ROUND(B138*0.05,2)</f>
        <v>0.36</v>
      </c>
      <c r="I138" s="39">
        <f>SUM(B138,D138,E138,F138,G138,H138)</f>
        <v>9.0699999999999985</v>
      </c>
    </row>
    <row r="139" spans="1:9" ht="12" thickBot="1" x14ac:dyDescent="0.25">
      <c r="A139" s="44" t="s">
        <v>11</v>
      </c>
      <c r="B139" s="45"/>
      <c r="C139" s="45"/>
      <c r="D139" s="45"/>
      <c r="E139" s="45"/>
      <c r="F139" s="45"/>
      <c r="G139" s="45"/>
      <c r="H139" s="46"/>
      <c r="I139" s="76">
        <f>SUM(I137:I138)</f>
        <v>35.31</v>
      </c>
    </row>
    <row r="140" spans="1:9" ht="12" thickBot="1" x14ac:dyDescent="0.25">
      <c r="A140" s="27" t="s">
        <v>60</v>
      </c>
      <c r="B140" s="28"/>
      <c r="C140" s="28"/>
      <c r="D140" s="28"/>
      <c r="E140" s="28"/>
      <c r="F140" s="28"/>
      <c r="G140" s="28"/>
      <c r="H140" s="28"/>
      <c r="I140" s="29"/>
    </row>
    <row r="141" spans="1:9" ht="12" thickBot="1" x14ac:dyDescent="0.25">
      <c r="A141" s="30" t="s">
        <v>4</v>
      </c>
      <c r="B141" s="31" t="s">
        <v>5</v>
      </c>
      <c r="C141" s="32"/>
      <c r="D141" s="31" t="s">
        <v>6</v>
      </c>
      <c r="E141" s="31" t="s">
        <v>7</v>
      </c>
      <c r="F141" s="32" t="s">
        <v>8</v>
      </c>
      <c r="G141" s="32" t="s">
        <v>9</v>
      </c>
      <c r="H141" s="32" t="s">
        <v>10</v>
      </c>
      <c r="I141" s="33" t="s">
        <v>11</v>
      </c>
    </row>
    <row r="142" spans="1:9" x14ac:dyDescent="0.2">
      <c r="A142" s="34" t="s">
        <v>61</v>
      </c>
      <c r="B142" s="35">
        <v>1347.35</v>
      </c>
      <c r="C142" s="38"/>
      <c r="D142" s="70">
        <f>ROUND(B142*$B$12,2)</f>
        <v>0</v>
      </c>
      <c r="E142" s="59">
        <f>ROUND(B142*0.1,2)</f>
        <v>134.74</v>
      </c>
      <c r="F142" s="59">
        <f>ROUND(B142*0.05,2)</f>
        <v>67.37</v>
      </c>
      <c r="G142" s="71">
        <f>ROUND(B142*0.05,2)</f>
        <v>67.37</v>
      </c>
      <c r="H142" s="71">
        <f>ROUND(B142*0.05,2)</f>
        <v>67.37</v>
      </c>
      <c r="I142" s="39">
        <f>SUM(B142:H142)</f>
        <v>1684.1999999999998</v>
      </c>
    </row>
    <row r="143" spans="1:9" x14ac:dyDescent="0.2">
      <c r="A143" s="40" t="s">
        <v>12</v>
      </c>
      <c r="B143" s="41">
        <v>7.26</v>
      </c>
      <c r="C143" s="42"/>
      <c r="D143" s="70">
        <f>ROUND(B143*$B$12,2)</f>
        <v>0</v>
      </c>
      <c r="E143" s="59">
        <f>ROUND(B143*0.1,2)</f>
        <v>0.73</v>
      </c>
      <c r="F143" s="59">
        <f>ROUND(B143*0.05,2)</f>
        <v>0.36</v>
      </c>
      <c r="G143" s="71">
        <f>ROUND(B143*0.05,2)</f>
        <v>0.36</v>
      </c>
      <c r="H143" s="71">
        <f>ROUND(B143*0.05,2)</f>
        <v>0.36</v>
      </c>
      <c r="I143" s="39">
        <f>SUM(B143,D143,E143,F143,G143,H143)</f>
        <v>9.0699999999999985</v>
      </c>
    </row>
    <row r="144" spans="1:9" x14ac:dyDescent="0.2">
      <c r="A144" s="44" t="s">
        <v>11</v>
      </c>
      <c r="B144" s="45"/>
      <c r="C144" s="45"/>
      <c r="D144" s="45"/>
      <c r="E144" s="45"/>
      <c r="F144" s="45"/>
      <c r="G144" s="45"/>
      <c r="H144" s="46"/>
      <c r="I144" s="47">
        <f>SUM(I143,I142)</f>
        <v>1693.2699999999998</v>
      </c>
    </row>
    <row r="145" spans="1:9" x14ac:dyDescent="0.2">
      <c r="A145" s="48" t="s">
        <v>62</v>
      </c>
      <c r="B145" s="49">
        <v>20.99</v>
      </c>
      <c r="C145" s="50"/>
      <c r="D145" s="51">
        <f>ROUND(B142*$B$12,2)</f>
        <v>0</v>
      </c>
      <c r="E145" s="75">
        <f>ROUND(B145*0.1,2)</f>
        <v>2.1</v>
      </c>
      <c r="F145" s="75">
        <f>ROUND(B145*0.05,2)</f>
        <v>1.05</v>
      </c>
      <c r="G145" s="50">
        <f>ROUND(B145*0.05,2)</f>
        <v>1.05</v>
      </c>
      <c r="H145" s="50">
        <f>ROUND(B145*0.05,2)</f>
        <v>1.05</v>
      </c>
      <c r="I145" s="72">
        <f>SUM(B145:H145)</f>
        <v>26.240000000000002</v>
      </c>
    </row>
    <row r="146" spans="1:9" x14ac:dyDescent="0.2">
      <c r="A146" s="52" t="s">
        <v>12</v>
      </c>
      <c r="B146" s="53">
        <v>7.26</v>
      </c>
      <c r="C146" s="60"/>
      <c r="D146" s="51">
        <f>ROUND(B143*$B$12,2)</f>
        <v>0</v>
      </c>
      <c r="E146" s="75">
        <f>ROUND(B146*0.1,2)</f>
        <v>0.73</v>
      </c>
      <c r="F146" s="75">
        <f>ROUND(B146*0.05,2)</f>
        <v>0.36</v>
      </c>
      <c r="G146" s="50">
        <f>ROUND(B146*0.05,2)</f>
        <v>0.36</v>
      </c>
      <c r="H146" s="50">
        <f>ROUND(B146*0.05,2)</f>
        <v>0.36</v>
      </c>
      <c r="I146" s="72">
        <f>SUM(B146,D146,E146,F146,G146,H146)</f>
        <v>9.0699999999999985</v>
      </c>
    </row>
    <row r="147" spans="1:9" x14ac:dyDescent="0.2">
      <c r="A147" s="54" t="s">
        <v>11</v>
      </c>
      <c r="B147" s="55"/>
      <c r="C147" s="55"/>
      <c r="D147" s="55"/>
      <c r="E147" s="55"/>
      <c r="F147" s="55"/>
      <c r="G147" s="55"/>
      <c r="H147" s="57"/>
      <c r="I147" s="58">
        <f>SUM(I146,I145)</f>
        <v>35.31</v>
      </c>
    </row>
    <row r="148" spans="1:9" x14ac:dyDescent="0.2">
      <c r="A148" s="40" t="s">
        <v>63</v>
      </c>
      <c r="B148" s="41">
        <v>43.66</v>
      </c>
      <c r="C148" s="38"/>
      <c r="D148" s="70">
        <f>ROUND(B148*$B$12,2)</f>
        <v>0</v>
      </c>
      <c r="E148" s="59">
        <f>ROUND(B148*0.1,2)</f>
        <v>4.37</v>
      </c>
      <c r="F148" s="59">
        <f>ROUND(B148*0.05,2)</f>
        <v>2.1800000000000002</v>
      </c>
      <c r="G148" s="71">
        <f>ROUND(B148*0.05,2)</f>
        <v>2.1800000000000002</v>
      </c>
      <c r="H148" s="71">
        <f>ROUND(B148*0.05,2)</f>
        <v>2.1800000000000002</v>
      </c>
      <c r="I148" s="39">
        <f>SUM(B148:H148)</f>
        <v>54.569999999999993</v>
      </c>
    </row>
    <row r="149" spans="1:9" x14ac:dyDescent="0.2">
      <c r="A149" s="40" t="s">
        <v>12</v>
      </c>
      <c r="B149" s="41">
        <v>7.26</v>
      </c>
      <c r="C149" s="42"/>
      <c r="D149" s="70">
        <f>ROUND(B149*$B$12,2)</f>
        <v>0</v>
      </c>
      <c r="E149" s="59">
        <f>ROUND(B149*0.1,2)</f>
        <v>0.73</v>
      </c>
      <c r="F149" s="59">
        <f>ROUND(B149*0.05,2)</f>
        <v>0.36</v>
      </c>
      <c r="G149" s="71">
        <f>ROUND(B149*0.05,2)</f>
        <v>0.36</v>
      </c>
      <c r="H149" s="71">
        <f>ROUND(B149*0.05,2)</f>
        <v>0.36</v>
      </c>
      <c r="I149" s="39">
        <f>SUM(B149,D149,E149,F149,G149,H149)</f>
        <v>9.0699999999999985</v>
      </c>
    </row>
    <row r="150" spans="1:9" x14ac:dyDescent="0.2">
      <c r="A150" s="44" t="s">
        <v>11</v>
      </c>
      <c r="B150" s="45"/>
      <c r="C150" s="45"/>
      <c r="D150" s="45"/>
      <c r="E150" s="45"/>
      <c r="F150" s="45"/>
      <c r="G150" s="45"/>
      <c r="H150" s="46"/>
      <c r="I150" s="47">
        <f>SUM(I149,I148)</f>
        <v>63.639999999999993</v>
      </c>
    </row>
    <row r="151" spans="1:9" x14ac:dyDescent="0.2">
      <c r="A151" s="48" t="s">
        <v>64</v>
      </c>
      <c r="B151" s="49">
        <v>43.66</v>
      </c>
      <c r="C151" s="50"/>
      <c r="D151" s="51">
        <f>ROUND(B148*$B$12,2)</f>
        <v>0</v>
      </c>
      <c r="E151" s="75">
        <f>ROUND(B151*0.1,2)</f>
        <v>4.37</v>
      </c>
      <c r="F151" s="75">
        <f>ROUND(B151*0.05,2)</f>
        <v>2.1800000000000002</v>
      </c>
      <c r="G151" s="50">
        <f>ROUND(B151*0.05,2)</f>
        <v>2.1800000000000002</v>
      </c>
      <c r="H151" s="50">
        <f>ROUND(B151*0.05,2)</f>
        <v>2.1800000000000002</v>
      </c>
      <c r="I151" s="72">
        <f>SUM(B151:H151)</f>
        <v>54.569999999999993</v>
      </c>
    </row>
    <row r="152" spans="1:9" x14ac:dyDescent="0.2">
      <c r="A152" s="52" t="s">
        <v>12</v>
      </c>
      <c r="B152" s="53">
        <v>7.26</v>
      </c>
      <c r="C152" s="60"/>
      <c r="D152" s="51">
        <f>ROUND(B149*$B$12,2)</f>
        <v>0</v>
      </c>
      <c r="E152" s="75">
        <f>ROUND(B152*0.1,2)</f>
        <v>0.73</v>
      </c>
      <c r="F152" s="75">
        <f>ROUND(B152*0.05,2)</f>
        <v>0.36</v>
      </c>
      <c r="G152" s="50">
        <f>ROUND(B152*0.05,2)</f>
        <v>0.36</v>
      </c>
      <c r="H152" s="50">
        <f>ROUND(B152*0.05,2)</f>
        <v>0.36</v>
      </c>
      <c r="I152" s="72">
        <f>SUM(B152,D152,E152,F152,G152,H152)</f>
        <v>9.0699999999999985</v>
      </c>
    </row>
    <row r="153" spans="1:9" x14ac:dyDescent="0.2">
      <c r="A153" s="54" t="s">
        <v>11</v>
      </c>
      <c r="B153" s="55"/>
      <c r="C153" s="55"/>
      <c r="D153" s="55"/>
      <c r="E153" s="55"/>
      <c r="F153" s="55"/>
      <c r="G153" s="55"/>
      <c r="H153" s="57"/>
      <c r="I153" s="58">
        <f>SUM(I152,I151)</f>
        <v>63.639999999999993</v>
      </c>
    </row>
    <row r="154" spans="1:9" x14ac:dyDescent="0.2">
      <c r="A154" s="40" t="s">
        <v>65</v>
      </c>
      <c r="B154" s="41">
        <v>20.99</v>
      </c>
      <c r="C154" s="38"/>
      <c r="D154" s="70">
        <f>ROUND(B154*$B$12,2)</f>
        <v>0</v>
      </c>
      <c r="E154" s="59">
        <f>ROUND(B154*0.1,2)</f>
        <v>2.1</v>
      </c>
      <c r="F154" s="59">
        <f>ROUND(B154*0.05,2)</f>
        <v>1.05</v>
      </c>
      <c r="G154" s="71">
        <f>ROUND(B154*0.05,2)</f>
        <v>1.05</v>
      </c>
      <c r="H154" s="71">
        <f>ROUND(B154*0.05,2)</f>
        <v>1.05</v>
      </c>
      <c r="I154" s="39">
        <f>SUM(B154:H154)</f>
        <v>26.240000000000002</v>
      </c>
    </row>
    <row r="155" spans="1:9" x14ac:dyDescent="0.2">
      <c r="A155" s="40" t="s">
        <v>12</v>
      </c>
      <c r="B155" s="41">
        <v>7.26</v>
      </c>
      <c r="C155" s="42"/>
      <c r="D155" s="70">
        <f>ROUND(B155*$B$12,2)</f>
        <v>0</v>
      </c>
      <c r="E155" s="59">
        <f>ROUND(B155*0.1,2)</f>
        <v>0.73</v>
      </c>
      <c r="F155" s="59">
        <f>ROUND(B155*0.05,2)</f>
        <v>0.36</v>
      </c>
      <c r="G155" s="71">
        <f>ROUND(B155*0.05,2)</f>
        <v>0.36</v>
      </c>
      <c r="H155" s="71">
        <f>ROUND(B155*0.05,2)</f>
        <v>0.36</v>
      </c>
      <c r="I155" s="39">
        <f>SUM(B155,D155,E155,F155,G155,H155)</f>
        <v>9.0699999999999985</v>
      </c>
    </row>
    <row r="156" spans="1:9" ht="12" thickBot="1" x14ac:dyDescent="0.25">
      <c r="A156" s="44" t="s">
        <v>11</v>
      </c>
      <c r="B156" s="45"/>
      <c r="C156" s="45"/>
      <c r="D156" s="45"/>
      <c r="E156" s="45"/>
      <c r="F156" s="45"/>
      <c r="G156" s="45"/>
      <c r="H156" s="46"/>
      <c r="I156" s="47">
        <f>SUM(I155,I154)</f>
        <v>35.31</v>
      </c>
    </row>
    <row r="157" spans="1:9" ht="12" thickBot="1" x14ac:dyDescent="0.25">
      <c r="A157" s="27" t="s">
        <v>66</v>
      </c>
      <c r="B157" s="28"/>
      <c r="C157" s="28"/>
      <c r="D157" s="28"/>
      <c r="E157" s="28"/>
      <c r="F157" s="28"/>
      <c r="G157" s="28"/>
      <c r="H157" s="28"/>
      <c r="I157" s="29"/>
    </row>
    <row r="158" spans="1:9" x14ac:dyDescent="0.2">
      <c r="A158" s="92" t="s">
        <v>67</v>
      </c>
      <c r="B158" s="93"/>
      <c r="C158" s="93"/>
      <c r="D158" s="93"/>
      <c r="E158" s="93"/>
      <c r="F158" s="93"/>
      <c r="G158" s="93"/>
      <c r="H158" s="93"/>
      <c r="I158" s="94"/>
    </row>
    <row r="159" spans="1:9" ht="22.5" customHeight="1" thickBot="1" x14ac:dyDescent="0.25">
      <c r="A159" s="89"/>
      <c r="B159" s="90"/>
      <c r="C159" s="90"/>
      <c r="D159" s="90"/>
      <c r="E159" s="90"/>
      <c r="F159" s="90"/>
      <c r="G159" s="90"/>
      <c r="H159" s="90"/>
      <c r="I159" s="91"/>
    </row>
    <row r="160" spans="1:9" ht="12" thickBot="1" x14ac:dyDescent="0.25">
      <c r="A160" s="27" t="s">
        <v>68</v>
      </c>
      <c r="B160" s="28"/>
      <c r="C160" s="28"/>
      <c r="D160" s="28"/>
      <c r="E160" s="28"/>
      <c r="F160" s="28"/>
      <c r="G160" s="28"/>
      <c r="H160" s="28"/>
      <c r="I160" s="29"/>
    </row>
    <row r="161" spans="1:9" ht="12" thickBot="1" x14ac:dyDescent="0.25">
      <c r="A161" s="30" t="s">
        <v>4</v>
      </c>
      <c r="B161" s="31" t="s">
        <v>5</v>
      </c>
      <c r="C161" s="32"/>
      <c r="D161" s="31" t="s">
        <v>6</v>
      </c>
      <c r="E161" s="31" t="s">
        <v>7</v>
      </c>
      <c r="F161" s="32" t="s">
        <v>8</v>
      </c>
      <c r="G161" s="32" t="s">
        <v>9</v>
      </c>
      <c r="H161" s="32" t="s">
        <v>10</v>
      </c>
      <c r="I161" s="33" t="s">
        <v>11</v>
      </c>
    </row>
    <row r="162" spans="1:9" x14ac:dyDescent="0.2">
      <c r="A162" s="34" t="s">
        <v>69</v>
      </c>
      <c r="B162" s="35">
        <v>448.47</v>
      </c>
      <c r="C162" s="38"/>
      <c r="D162" s="70">
        <f>ROUND(B162*$B$12,2)</f>
        <v>0</v>
      </c>
      <c r="E162" s="59">
        <f>ROUND(B162*0.1,2)</f>
        <v>44.85</v>
      </c>
      <c r="F162" s="59">
        <f>ROUND(B162*0.05,2)</f>
        <v>22.42</v>
      </c>
      <c r="G162" s="71">
        <f>ROUND(B162*0.05,2)</f>
        <v>22.42</v>
      </c>
      <c r="H162" s="71">
        <f>ROUND(B162*0.05,2)</f>
        <v>22.42</v>
      </c>
      <c r="I162" s="39">
        <f>SUM(B162:H162)</f>
        <v>560.57999999999993</v>
      </c>
    </row>
    <row r="163" spans="1:9" x14ac:dyDescent="0.2">
      <c r="A163" s="40" t="s">
        <v>12</v>
      </c>
      <c r="B163" s="41">
        <v>7.26</v>
      </c>
      <c r="C163" s="42"/>
      <c r="D163" s="70">
        <f>ROUND(B163*$B$12,2)</f>
        <v>0</v>
      </c>
      <c r="E163" s="59">
        <f>ROUND(B163*0.1,2)</f>
        <v>0.73</v>
      </c>
      <c r="F163" s="59">
        <f>ROUND(B163*0.05,2)</f>
        <v>0.36</v>
      </c>
      <c r="G163" s="71">
        <f>ROUND(B163*0.05,2)</f>
        <v>0.36</v>
      </c>
      <c r="H163" s="71">
        <f>ROUND(B163*0.05,2)</f>
        <v>0.36</v>
      </c>
      <c r="I163" s="39">
        <f>SUM(B163,D163,E163,F163,G163,H163)</f>
        <v>9.0699999999999985</v>
      </c>
    </row>
    <row r="164" spans="1:9" ht="12" thickBot="1" x14ac:dyDescent="0.25">
      <c r="A164" s="44" t="s">
        <v>11</v>
      </c>
      <c r="B164" s="45"/>
      <c r="C164" s="45"/>
      <c r="D164" s="45"/>
      <c r="E164" s="45"/>
      <c r="F164" s="45"/>
      <c r="G164" s="45"/>
      <c r="H164" s="46"/>
      <c r="I164" s="47">
        <f>SUM(I163,I162)</f>
        <v>569.65</v>
      </c>
    </row>
    <row r="165" spans="1:9" ht="12" thickBot="1" x14ac:dyDescent="0.25">
      <c r="A165" s="27" t="s">
        <v>70</v>
      </c>
      <c r="B165" s="28"/>
      <c r="C165" s="28"/>
      <c r="D165" s="28"/>
      <c r="E165" s="28"/>
      <c r="F165" s="28"/>
      <c r="G165" s="28"/>
      <c r="H165" s="28"/>
      <c r="I165" s="29"/>
    </row>
    <row r="166" spans="1:9" ht="12" thickBot="1" x14ac:dyDescent="0.25">
      <c r="A166" s="30" t="s">
        <v>4</v>
      </c>
      <c r="B166" s="31" t="s">
        <v>5</v>
      </c>
      <c r="C166" s="32"/>
      <c r="D166" s="31" t="s">
        <v>6</v>
      </c>
      <c r="E166" s="31" t="s">
        <v>7</v>
      </c>
      <c r="F166" s="32" t="s">
        <v>8</v>
      </c>
      <c r="G166" s="32" t="s">
        <v>9</v>
      </c>
      <c r="H166" s="32" t="s">
        <v>10</v>
      </c>
      <c r="I166" s="33" t="s">
        <v>11</v>
      </c>
    </row>
    <row r="167" spans="1:9" x14ac:dyDescent="0.2">
      <c r="A167" s="34" t="s">
        <v>71</v>
      </c>
      <c r="B167" s="35">
        <v>55.85</v>
      </c>
      <c r="C167" s="38"/>
      <c r="D167" s="70">
        <f>ROUND(B167*$B$12,2)</f>
        <v>0</v>
      </c>
      <c r="E167" s="59">
        <f>ROUND(B167*0.1,2)</f>
        <v>5.59</v>
      </c>
      <c r="F167" s="59">
        <f>ROUND(B167*0.05,2)</f>
        <v>2.79</v>
      </c>
      <c r="G167" s="71">
        <f>ROUND(B167*0.05,2)</f>
        <v>2.79</v>
      </c>
      <c r="H167" s="71">
        <f>ROUND(B167*0.05,2)</f>
        <v>2.79</v>
      </c>
      <c r="I167" s="39">
        <f>SUM(B167:H167)</f>
        <v>69.810000000000016</v>
      </c>
    </row>
    <row r="168" spans="1:9" x14ac:dyDescent="0.2">
      <c r="A168" s="40" t="s">
        <v>12</v>
      </c>
      <c r="B168" s="41">
        <v>7.26</v>
      </c>
      <c r="C168" s="42"/>
      <c r="D168" s="70">
        <f>ROUND(B168*$B$12,2)</f>
        <v>0</v>
      </c>
      <c r="E168" s="59">
        <f>ROUND(B168*0.1,2)</f>
        <v>0.73</v>
      </c>
      <c r="F168" s="59">
        <f>ROUND(B168*0.05,2)</f>
        <v>0.36</v>
      </c>
      <c r="G168" s="71">
        <f>ROUND(B168*0.05,2)</f>
        <v>0.36</v>
      </c>
      <c r="H168" s="71">
        <f>ROUND(B168*0.05,2)</f>
        <v>0.36</v>
      </c>
      <c r="I168" s="39">
        <f>SUM(B168,D168,E168,F168,G168,H168)</f>
        <v>9.0699999999999985</v>
      </c>
    </row>
    <row r="169" spans="1:9" x14ac:dyDescent="0.2">
      <c r="A169" s="44" t="s">
        <v>11</v>
      </c>
      <c r="B169" s="45"/>
      <c r="C169" s="45"/>
      <c r="D169" s="45"/>
      <c r="E169" s="45"/>
      <c r="F169" s="45"/>
      <c r="G169" s="45"/>
      <c r="H169" s="46"/>
      <c r="I169" s="47">
        <f>SUM(I168,I167)</f>
        <v>78.88000000000001</v>
      </c>
    </row>
    <row r="170" spans="1:9" ht="12" thickBot="1" x14ac:dyDescent="0.25">
      <c r="A170" s="52" t="s">
        <v>72</v>
      </c>
      <c r="B170" s="53">
        <v>7.26</v>
      </c>
      <c r="C170" s="60"/>
      <c r="D170" s="51">
        <f>ROUND(B170*$B$12,2)</f>
        <v>0</v>
      </c>
      <c r="E170" s="75">
        <f>B170*10%</f>
        <v>0.72599999999999998</v>
      </c>
      <c r="F170" s="75">
        <f>B170*5%</f>
        <v>0.36299999999999999</v>
      </c>
      <c r="G170" s="50">
        <f>ROUND(B170*0.05,2)</f>
        <v>0.36</v>
      </c>
      <c r="H170" s="50">
        <f>ROUND(B170*0.05,2)</f>
        <v>0.36</v>
      </c>
      <c r="I170" s="58">
        <f>SUM(B170,D170,E170,F170,G170,H170)</f>
        <v>9.0689999999999991</v>
      </c>
    </row>
    <row r="171" spans="1:9" ht="12" thickBot="1" x14ac:dyDescent="0.25">
      <c r="A171" s="27" t="s">
        <v>73</v>
      </c>
      <c r="B171" s="28"/>
      <c r="C171" s="28"/>
      <c r="D171" s="28"/>
      <c r="E171" s="28"/>
      <c r="F171" s="28"/>
      <c r="G171" s="28"/>
      <c r="H171" s="28"/>
      <c r="I171" s="29"/>
    </row>
    <row r="172" spans="1:9" ht="12" thickBot="1" x14ac:dyDescent="0.25">
      <c r="A172" s="30" t="s">
        <v>4</v>
      </c>
      <c r="B172" s="31" t="s">
        <v>5</v>
      </c>
      <c r="C172" s="32"/>
      <c r="D172" s="31" t="s">
        <v>6</v>
      </c>
      <c r="E172" s="31" t="s">
        <v>7</v>
      </c>
      <c r="F172" s="32" t="s">
        <v>8</v>
      </c>
      <c r="G172" s="32" t="s">
        <v>9</v>
      </c>
      <c r="H172" s="32" t="s">
        <v>10</v>
      </c>
      <c r="I172" s="33" t="s">
        <v>11</v>
      </c>
    </row>
    <row r="173" spans="1:9" x14ac:dyDescent="0.2">
      <c r="A173" s="34" t="s">
        <v>74</v>
      </c>
      <c r="B173" s="35">
        <v>53.11</v>
      </c>
      <c r="C173" s="38"/>
      <c r="D173" s="70">
        <f>ROUND(B173*$B$12,2)</f>
        <v>0</v>
      </c>
      <c r="E173" s="59">
        <f>ROUND(B173*0.1,2)</f>
        <v>5.31</v>
      </c>
      <c r="F173" s="59">
        <f>ROUND(B173*0.05,2)</f>
        <v>2.66</v>
      </c>
      <c r="G173" s="71">
        <f>ROUND(B173*0.05,2)</f>
        <v>2.66</v>
      </c>
      <c r="H173" s="71">
        <f>ROUND(B173*0.05,2)</f>
        <v>2.66</v>
      </c>
      <c r="I173" s="95">
        <f>SUM(B173,D173,E173,F173,G173,H173)</f>
        <v>66.399999999999991</v>
      </c>
    </row>
    <row r="174" spans="1:9" x14ac:dyDescent="0.2">
      <c r="A174" s="40" t="s">
        <v>12</v>
      </c>
      <c r="B174" s="41">
        <v>7.26</v>
      </c>
      <c r="C174" s="42"/>
      <c r="D174" s="70">
        <f>ROUND(B174*$B$12,2)</f>
        <v>0</v>
      </c>
      <c r="E174" s="59">
        <f>ROUND(B174*0.1,2)</f>
        <v>0.73</v>
      </c>
      <c r="F174" s="59">
        <f>ROUND(B174*0.05,2)</f>
        <v>0.36</v>
      </c>
      <c r="G174" s="71">
        <f>ROUND(B174*0.05,2)</f>
        <v>0.36</v>
      </c>
      <c r="H174" s="71">
        <f>ROUND(B174*0.05,2)</f>
        <v>0.36</v>
      </c>
      <c r="I174" s="39">
        <f>SUM(B174,D174,E174,F174,G174,H174)</f>
        <v>9.0699999999999985</v>
      </c>
    </row>
    <row r="175" spans="1:9" ht="12" thickBot="1" x14ac:dyDescent="0.25">
      <c r="A175" s="44" t="s">
        <v>11</v>
      </c>
      <c r="B175" s="45"/>
      <c r="C175" s="45"/>
      <c r="D175" s="45"/>
      <c r="E175" s="45"/>
      <c r="F175" s="45"/>
      <c r="G175" s="45"/>
      <c r="H175" s="46"/>
      <c r="I175" s="47">
        <f>SUM(I174,I173)</f>
        <v>75.469999999999985</v>
      </c>
    </row>
    <row r="176" spans="1:9" ht="12" thickBot="1" x14ac:dyDescent="0.25">
      <c r="A176" s="30" t="s">
        <v>4</v>
      </c>
      <c r="B176" s="31" t="s">
        <v>5</v>
      </c>
      <c r="C176" s="32"/>
      <c r="D176" s="31" t="s">
        <v>6</v>
      </c>
      <c r="E176" s="31" t="s">
        <v>7</v>
      </c>
      <c r="F176" s="32" t="s">
        <v>8</v>
      </c>
      <c r="G176" s="32" t="s">
        <v>9</v>
      </c>
      <c r="H176" s="32" t="s">
        <v>10</v>
      </c>
      <c r="I176" s="33" t="s">
        <v>11</v>
      </c>
    </row>
    <row r="177" spans="1:9" ht="12" thickBot="1" x14ac:dyDescent="0.25">
      <c r="A177" s="34" t="s">
        <v>75</v>
      </c>
      <c r="B177" s="35">
        <v>5.31</v>
      </c>
      <c r="C177" s="38"/>
      <c r="D177" s="70">
        <f>ROUND(B177*$B$12,2)</f>
        <v>0</v>
      </c>
      <c r="E177" s="59">
        <f>ROUND(B177*0.1,2)</f>
        <v>0.53</v>
      </c>
      <c r="F177" s="59">
        <f>ROUND(B177*0.05,2)</f>
        <v>0.27</v>
      </c>
      <c r="G177" s="71">
        <f>ROUND(B177*0.05,2)</f>
        <v>0.27</v>
      </c>
      <c r="H177" s="71">
        <f>ROUND(B177*0.05,2)</f>
        <v>0.27</v>
      </c>
      <c r="I177" s="69">
        <f>SUM(B177,D177,E177,F177,G177,H177)</f>
        <v>6.6499999999999986</v>
      </c>
    </row>
    <row r="178" spans="1:9" ht="12" thickBot="1" x14ac:dyDescent="0.25">
      <c r="A178" s="27" t="s">
        <v>76</v>
      </c>
      <c r="B178" s="28"/>
      <c r="C178" s="28"/>
      <c r="D178" s="28"/>
      <c r="E178" s="28"/>
      <c r="F178" s="28"/>
      <c r="G178" s="28"/>
      <c r="H178" s="28"/>
      <c r="I178" s="29"/>
    </row>
    <row r="179" spans="1:9" ht="12" thickBot="1" x14ac:dyDescent="0.25">
      <c r="A179" s="30" t="s">
        <v>4</v>
      </c>
      <c r="B179" s="31" t="s">
        <v>5</v>
      </c>
      <c r="C179" s="32"/>
      <c r="D179" s="31" t="s">
        <v>6</v>
      </c>
      <c r="E179" s="31" t="s">
        <v>7</v>
      </c>
      <c r="F179" s="32" t="s">
        <v>8</v>
      </c>
      <c r="G179" s="32" t="s">
        <v>9</v>
      </c>
      <c r="H179" s="32" t="s">
        <v>10</v>
      </c>
      <c r="I179" s="33" t="s">
        <v>11</v>
      </c>
    </row>
    <row r="180" spans="1:9" ht="12" thickBot="1" x14ac:dyDescent="0.25">
      <c r="A180" s="34" t="s">
        <v>75</v>
      </c>
      <c r="B180" s="35">
        <v>15.94</v>
      </c>
      <c r="C180" s="38"/>
      <c r="D180" s="70">
        <f>ROUND(B180*$B$12,2)</f>
        <v>0</v>
      </c>
      <c r="E180" s="59">
        <f>ROUND(B180*0.1,2)</f>
        <v>1.59</v>
      </c>
      <c r="F180" s="59">
        <f>ROUND(B180*0.05,2)</f>
        <v>0.8</v>
      </c>
      <c r="G180" s="71">
        <f>ROUND(B180*0.05,2)</f>
        <v>0.8</v>
      </c>
      <c r="H180" s="71">
        <f>ROUND(B180*0.05,2)</f>
        <v>0.8</v>
      </c>
      <c r="I180" s="69">
        <f>SUM(B180,D180,E180,F180,G180,H180)</f>
        <v>19.930000000000003</v>
      </c>
    </row>
    <row r="181" spans="1:9" ht="13.5" thickBot="1" x14ac:dyDescent="0.25">
      <c r="A181" s="96" t="s">
        <v>0</v>
      </c>
      <c r="B181" s="97"/>
      <c r="C181" s="97"/>
      <c r="D181" s="97"/>
      <c r="E181" s="97"/>
      <c r="F181" s="97"/>
      <c r="G181" s="97"/>
      <c r="H181" s="97"/>
      <c r="I181" s="98"/>
    </row>
    <row r="182" spans="1:9" ht="24.95" customHeight="1" x14ac:dyDescent="0.2">
      <c r="A182" s="61" t="s">
        <v>77</v>
      </c>
      <c r="B182" s="62"/>
      <c r="C182" s="62"/>
      <c r="D182" s="62"/>
      <c r="E182" s="62"/>
      <c r="F182" s="62"/>
      <c r="G182" s="62"/>
      <c r="H182" s="62"/>
      <c r="I182" s="63"/>
    </row>
    <row r="183" spans="1:9" ht="12" x14ac:dyDescent="0.2">
      <c r="A183" s="65"/>
      <c r="B183" s="99"/>
      <c r="C183" s="99"/>
      <c r="D183" s="99"/>
      <c r="E183" s="99"/>
      <c r="F183" s="99"/>
      <c r="G183" s="99"/>
      <c r="H183" s="99"/>
      <c r="I183" s="100"/>
    </row>
    <row r="184" spans="1:9" ht="24.95" customHeight="1" x14ac:dyDescent="0.2">
      <c r="A184" s="61" t="s">
        <v>78</v>
      </c>
      <c r="B184" s="62"/>
      <c r="C184" s="62"/>
      <c r="D184" s="62"/>
      <c r="E184" s="62"/>
      <c r="F184" s="62"/>
      <c r="G184" s="62"/>
      <c r="H184" s="62"/>
      <c r="I184" s="63"/>
    </row>
    <row r="185" spans="1:9" ht="9.9499999999999993" customHeight="1" x14ac:dyDescent="0.2">
      <c r="A185" s="65"/>
      <c r="B185" s="99"/>
      <c r="C185" s="99"/>
      <c r="D185" s="99"/>
      <c r="E185" s="99"/>
      <c r="F185" s="99"/>
      <c r="G185" s="99"/>
      <c r="H185" s="99"/>
      <c r="I185" s="100"/>
    </row>
    <row r="186" spans="1:9" ht="24.95" customHeight="1" x14ac:dyDescent="0.2">
      <c r="A186" s="61" t="s">
        <v>79</v>
      </c>
      <c r="B186" s="62"/>
      <c r="C186" s="62"/>
      <c r="D186" s="62"/>
      <c r="E186" s="62"/>
      <c r="F186" s="62"/>
      <c r="G186" s="62"/>
      <c r="H186" s="62"/>
      <c r="I186" s="63"/>
    </row>
    <row r="187" spans="1:9" ht="9.9499999999999993" customHeight="1" x14ac:dyDescent="0.2">
      <c r="A187" s="65"/>
      <c r="B187" s="99"/>
      <c r="C187" s="99"/>
      <c r="D187" s="99"/>
      <c r="E187" s="99"/>
      <c r="F187" s="99"/>
      <c r="G187" s="99"/>
      <c r="H187" s="99"/>
      <c r="I187" s="100"/>
    </row>
    <row r="188" spans="1:9" ht="24.95" customHeight="1" x14ac:dyDescent="0.2">
      <c r="A188" s="61" t="s">
        <v>80</v>
      </c>
      <c r="B188" s="62"/>
      <c r="C188" s="62"/>
      <c r="D188" s="62"/>
      <c r="E188" s="62"/>
      <c r="F188" s="62"/>
      <c r="G188" s="62"/>
      <c r="H188" s="62"/>
      <c r="I188" s="63"/>
    </row>
    <row r="189" spans="1:9" ht="9.9499999999999993" customHeight="1" x14ac:dyDescent="0.2">
      <c r="A189" s="65"/>
      <c r="B189" s="99"/>
      <c r="C189" s="99"/>
      <c r="D189" s="99"/>
      <c r="E189" s="99"/>
      <c r="F189" s="99"/>
      <c r="G189" s="99"/>
      <c r="H189" s="99"/>
      <c r="I189" s="100"/>
    </row>
    <row r="190" spans="1:9" ht="24.95" customHeight="1" x14ac:dyDescent="0.2">
      <c r="A190" s="61" t="s">
        <v>81</v>
      </c>
      <c r="B190" s="62"/>
      <c r="C190" s="62"/>
      <c r="D190" s="62"/>
      <c r="E190" s="62"/>
      <c r="F190" s="62"/>
      <c r="G190" s="62"/>
      <c r="H190" s="62"/>
      <c r="I190" s="63"/>
    </row>
    <row r="191" spans="1:9" ht="9.9499999999999993" customHeight="1" x14ac:dyDescent="0.2">
      <c r="A191" s="65"/>
      <c r="B191" s="99"/>
      <c r="C191" s="99"/>
      <c r="D191" s="99"/>
      <c r="E191" s="99"/>
      <c r="F191" s="99"/>
      <c r="G191" s="99"/>
      <c r="H191" s="99"/>
      <c r="I191" s="100"/>
    </row>
    <row r="192" spans="1:9" ht="24.95" customHeight="1" x14ac:dyDescent="0.2">
      <c r="A192" s="61" t="s">
        <v>82</v>
      </c>
      <c r="B192" s="62"/>
      <c r="C192" s="62"/>
      <c r="D192" s="62"/>
      <c r="E192" s="62"/>
      <c r="F192" s="62"/>
      <c r="G192" s="62"/>
      <c r="H192" s="62"/>
      <c r="I192" s="63"/>
    </row>
    <row r="193" spans="1:9" ht="9.9499999999999993" customHeight="1" x14ac:dyDescent="0.2">
      <c r="A193" s="65"/>
      <c r="B193" s="99"/>
      <c r="C193" s="99"/>
      <c r="D193" s="99"/>
      <c r="E193" s="99"/>
      <c r="F193" s="99"/>
      <c r="G193" s="99"/>
      <c r="H193" s="99"/>
      <c r="I193" s="100"/>
    </row>
    <row r="194" spans="1:9" ht="48" customHeight="1" x14ac:dyDescent="0.2">
      <c r="A194" s="66" t="s">
        <v>83</v>
      </c>
      <c r="B194" s="67"/>
      <c r="C194" s="67"/>
      <c r="D194" s="67"/>
      <c r="E194" s="67"/>
      <c r="F194" s="67"/>
      <c r="G194" s="67"/>
      <c r="H194" s="67"/>
      <c r="I194" s="101"/>
    </row>
    <row r="195" spans="1:9" ht="9.9499999999999993" customHeight="1" x14ac:dyDescent="0.2">
      <c r="A195" s="65"/>
      <c r="B195" s="99"/>
      <c r="C195" s="99"/>
      <c r="D195" s="99"/>
      <c r="E195" s="99"/>
      <c r="F195" s="99"/>
      <c r="G195" s="99"/>
      <c r="H195" s="99"/>
      <c r="I195" s="100"/>
    </row>
    <row r="196" spans="1:9" ht="24.95" customHeight="1" x14ac:dyDescent="0.2">
      <c r="A196" s="61" t="s">
        <v>84</v>
      </c>
      <c r="B196" s="62"/>
      <c r="C196" s="62"/>
      <c r="D196" s="62"/>
      <c r="E196" s="62"/>
      <c r="F196" s="62"/>
      <c r="G196" s="62"/>
      <c r="H196" s="62"/>
      <c r="I196" s="63"/>
    </row>
    <row r="197" spans="1:9" ht="9.9499999999999993" customHeight="1" x14ac:dyDescent="0.2">
      <c r="A197" s="65"/>
      <c r="B197" s="99"/>
      <c r="C197" s="99"/>
      <c r="D197" s="99"/>
      <c r="E197" s="99"/>
      <c r="F197" s="99"/>
      <c r="G197" s="99"/>
      <c r="H197" s="99"/>
      <c r="I197" s="100"/>
    </row>
    <row r="198" spans="1:9" ht="24.95" customHeight="1" x14ac:dyDescent="0.2">
      <c r="A198" s="61" t="s">
        <v>85</v>
      </c>
      <c r="B198" s="62"/>
      <c r="C198" s="62"/>
      <c r="D198" s="62"/>
      <c r="E198" s="62"/>
      <c r="F198" s="62"/>
      <c r="G198" s="62"/>
      <c r="H198" s="62"/>
      <c r="I198" s="63"/>
    </row>
    <row r="199" spans="1:9" ht="9.9499999999999993" customHeight="1" x14ac:dyDescent="0.2">
      <c r="A199" s="65"/>
      <c r="B199" s="99"/>
      <c r="C199" s="99"/>
      <c r="D199" s="99"/>
      <c r="E199" s="99"/>
      <c r="F199" s="99"/>
      <c r="G199" s="99"/>
      <c r="H199" s="99"/>
      <c r="I199" s="100"/>
    </row>
    <row r="200" spans="1:9" ht="24.95" customHeight="1" x14ac:dyDescent="0.2">
      <c r="A200" s="61" t="s">
        <v>86</v>
      </c>
      <c r="B200" s="62"/>
      <c r="C200" s="62"/>
      <c r="D200" s="62"/>
      <c r="E200" s="62"/>
      <c r="F200" s="62"/>
      <c r="G200" s="62"/>
      <c r="H200" s="62"/>
      <c r="I200" s="63"/>
    </row>
    <row r="201" spans="1:9" ht="9.9499999999999993" customHeight="1" x14ac:dyDescent="0.2">
      <c r="A201" s="65"/>
      <c r="B201" s="99"/>
      <c r="C201" s="99"/>
      <c r="D201" s="99"/>
      <c r="E201" s="99"/>
      <c r="F201" s="99"/>
      <c r="G201" s="99"/>
      <c r="H201" s="99"/>
      <c r="I201" s="100"/>
    </row>
    <row r="202" spans="1:9" ht="24.95" customHeight="1" thickBot="1" x14ac:dyDescent="0.25">
      <c r="A202" s="102" t="s">
        <v>87</v>
      </c>
      <c r="B202" s="103"/>
      <c r="C202" s="103"/>
      <c r="D202" s="103"/>
      <c r="E202" s="103"/>
      <c r="F202" s="103"/>
      <c r="G202" s="103"/>
      <c r="H202" s="103"/>
      <c r="I202" s="104"/>
    </row>
  </sheetData>
  <mergeCells count="77">
    <mergeCell ref="A192:I192"/>
    <mergeCell ref="A194:I194"/>
    <mergeCell ref="A200:I200"/>
    <mergeCell ref="A202:I202"/>
    <mergeCell ref="A181:I181"/>
    <mergeCell ref="A182:I182"/>
    <mergeCell ref="A184:I184"/>
    <mergeCell ref="A186:I186"/>
    <mergeCell ref="A188:I188"/>
    <mergeCell ref="A190:I190"/>
    <mergeCell ref="A144:H144"/>
    <mergeCell ref="A147:H147"/>
    <mergeCell ref="A150:H150"/>
    <mergeCell ref="A156:H156"/>
    <mergeCell ref="A158:I159"/>
    <mergeCell ref="A164:H164"/>
    <mergeCell ref="A125:H125"/>
    <mergeCell ref="A126:I126"/>
    <mergeCell ref="A130:H130"/>
    <mergeCell ref="A131:I132"/>
    <mergeCell ref="A133:I134"/>
    <mergeCell ref="A135:I135"/>
    <mergeCell ref="A101:H101"/>
    <mergeCell ref="A104:H104"/>
    <mergeCell ref="A107:H107"/>
    <mergeCell ref="A110:H110"/>
    <mergeCell ref="A116:H116"/>
    <mergeCell ref="A119:H119"/>
    <mergeCell ref="A59:H59"/>
    <mergeCell ref="A62:H62"/>
    <mergeCell ref="A71:H71"/>
    <mergeCell ref="A74:H74"/>
    <mergeCell ref="A80:H80"/>
    <mergeCell ref="A83:H83"/>
    <mergeCell ref="A18:I18"/>
    <mergeCell ref="A26:H26"/>
    <mergeCell ref="A29:H29"/>
    <mergeCell ref="A32:H32"/>
    <mergeCell ref="A35:H35"/>
    <mergeCell ref="A38:H38"/>
    <mergeCell ref="A44:H44"/>
    <mergeCell ref="A47:H47"/>
    <mergeCell ref="A50:H50"/>
    <mergeCell ref="A198:I198"/>
    <mergeCell ref="A169:H169"/>
    <mergeCell ref="A196:I196"/>
    <mergeCell ref="A165:I165"/>
    <mergeCell ref="A171:I171"/>
    <mergeCell ref="A175:H175"/>
    <mergeCell ref="A178:I178"/>
    <mergeCell ref="A86:H86"/>
    <mergeCell ref="A89:H89"/>
    <mergeCell ref="A113:H113"/>
    <mergeCell ref="A68:H68"/>
    <mergeCell ref="A77:H77"/>
    <mergeCell ref="A65:H65"/>
    <mergeCell ref="A53:H53"/>
    <mergeCell ref="A23:H23"/>
    <mergeCell ref="A160:I160"/>
    <mergeCell ref="A157:I157"/>
    <mergeCell ref="A153:H153"/>
    <mergeCell ref="A139:H139"/>
    <mergeCell ref="A140:I140"/>
    <mergeCell ref="A122:H122"/>
    <mergeCell ref="A92:H92"/>
    <mergeCell ref="A95:H95"/>
    <mergeCell ref="A98:H98"/>
    <mergeCell ref="A56:H56"/>
    <mergeCell ref="A41:H41"/>
    <mergeCell ref="A5:I5"/>
    <mergeCell ref="A9:I9"/>
    <mergeCell ref="A10:I10"/>
    <mergeCell ref="A11:I11"/>
    <mergeCell ref="A13:I13"/>
    <mergeCell ref="A19:I19"/>
    <mergeCell ref="A17:H17"/>
    <mergeCell ref="A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2021-12-28T18:29:03Z</dcterms:created>
  <dcterms:modified xsi:type="dcterms:W3CDTF">2021-12-28T18:32:23Z</dcterms:modified>
</cp:coreProperties>
</file>